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mc:AlternateContent xmlns:mc="http://schemas.openxmlformats.org/markup-compatibility/2006">
    <mc:Choice Requires="x15">
      <x15ac:absPath xmlns:x15ac="http://schemas.microsoft.com/office/spreadsheetml/2010/11/ac" url="D:\2023工作\09 绩效评价\民族团结进步促进资金项目支出绩效评价报告\520民族团结进步促进资金项目\"/>
    </mc:Choice>
  </mc:AlternateContent>
  <xr:revisionPtr revIDLastSave="0" documentId="13_ncr:1_{D21BA070-5579-4451-B145-99CE2CA40CAB}" xr6:coauthVersionLast="47" xr6:coauthVersionMax="47" xr10:uidLastSave="{00000000-0000-0000-0000-000000000000}"/>
  <bookViews>
    <workbookView xWindow="-120" yWindow="-120" windowWidth="20730" windowHeight="11160" firstSheet="2" activeTab="3" xr2:uid="{00000000-000D-0000-FFFF-FFFF00000000}"/>
  </bookViews>
  <sheets>
    <sheet name="Sheet3" sheetId="3" state="hidden" r:id="rId1"/>
    <sheet name="Sheet2" sheetId="2" state="hidden" r:id="rId2"/>
    <sheet name="指标体系汇总" sheetId="1" r:id="rId3"/>
    <sheet name="专家评价计分" sheetId="4" r:id="rId4"/>
  </sheets>
  <definedNames>
    <definedName name="_xlnm.Print_Area" localSheetId="2">指标体系汇总!$A$1:$I$65</definedName>
  </definedNames>
  <calcPr calcId="191029"/>
</workbook>
</file>

<file path=xl/calcChain.xml><?xml version="1.0" encoding="utf-8"?>
<calcChain xmlns="http://schemas.openxmlformats.org/spreadsheetml/2006/main">
  <c r="H4" i="4" l="1"/>
  <c r="H5" i="4"/>
  <c r="H6" i="4"/>
  <c r="H8" i="4"/>
  <c r="H9" i="4"/>
  <c r="H11" i="4"/>
  <c r="H12" i="4"/>
  <c r="H13" i="4"/>
  <c r="H14" i="4"/>
  <c r="H16" i="4"/>
  <c r="H17" i="4"/>
  <c r="D15" i="4"/>
  <c r="E15" i="4"/>
  <c r="F15" i="4"/>
  <c r="G15" i="4"/>
  <c r="C15" i="4"/>
  <c r="D10" i="4"/>
  <c r="E10" i="4"/>
  <c r="F10" i="4"/>
  <c r="G10" i="4"/>
  <c r="C10" i="4"/>
  <c r="D7" i="4"/>
  <c r="E7" i="4"/>
  <c r="F7" i="4"/>
  <c r="G7" i="4"/>
  <c r="C7" i="4"/>
  <c r="D3" i="4"/>
  <c r="E3" i="4"/>
  <c r="F3" i="4"/>
  <c r="G3" i="4"/>
  <c r="C3" i="4"/>
  <c r="H10" i="4" l="1"/>
  <c r="D18" i="4"/>
  <c r="H15" i="4"/>
  <c r="C18" i="4"/>
  <c r="H7" i="4"/>
  <c r="E18" i="4"/>
  <c r="G18" i="4"/>
  <c r="H3" i="4"/>
  <c r="F18" i="4"/>
  <c r="H18" i="4" l="1"/>
  <c r="H63" i="1"/>
  <c r="H62" i="1"/>
  <c r="H58" i="1"/>
  <c r="H56" i="1"/>
  <c r="H54" i="1"/>
  <c r="H51" i="1"/>
  <c r="H46" i="1"/>
  <c r="H43" i="1"/>
  <c r="H36" i="1"/>
  <c r="H33" i="1"/>
  <c r="H25" i="1"/>
  <c r="L64" i="1"/>
  <c r="M64" i="1"/>
  <c r="N64" i="1"/>
  <c r="O64" i="1"/>
  <c r="K64" i="1"/>
  <c r="H64" i="1" l="1"/>
  <c r="H38" i="1"/>
  <c r="H30" i="1"/>
  <c r="H21" i="1"/>
  <c r="H15" i="1"/>
  <c r="H11" i="1"/>
  <c r="H5" i="1"/>
  <c r="G18" i="3"/>
  <c r="H17" i="3"/>
  <c r="H16" i="3"/>
  <c r="G15" i="3"/>
  <c r="F15" i="3"/>
  <c r="E15" i="3"/>
  <c r="D15" i="3"/>
  <c r="C15" i="3"/>
  <c r="H15" i="3" s="1"/>
  <c r="C5" i="2" s="1"/>
  <c r="H14" i="3"/>
  <c r="H13" i="3"/>
  <c r="H12" i="3"/>
  <c r="H11" i="3"/>
  <c r="G10" i="3"/>
  <c r="F10" i="3"/>
  <c r="E10" i="3"/>
  <c r="D10" i="3"/>
  <c r="C10" i="3"/>
  <c r="H10" i="3" s="1"/>
  <c r="C4" i="2" s="1"/>
  <c r="H9" i="3"/>
  <c r="H8" i="3"/>
  <c r="G7" i="3"/>
  <c r="F7" i="3"/>
  <c r="E7" i="3"/>
  <c r="D7" i="3"/>
  <c r="C7" i="3"/>
  <c r="H7" i="3" s="1"/>
  <c r="C3" i="2" s="1"/>
  <c r="H6" i="3"/>
  <c r="H5" i="3"/>
  <c r="H4" i="3"/>
  <c r="G3" i="3"/>
  <c r="F3" i="3"/>
  <c r="F18" i="3" s="1"/>
  <c r="E3" i="3"/>
  <c r="E18" i="3" s="1"/>
  <c r="D3" i="3"/>
  <c r="D18" i="3" s="1"/>
  <c r="C3" i="3"/>
  <c r="H3" i="3" l="1"/>
  <c r="C2" i="2" s="1"/>
  <c r="C6" i="2" s="1"/>
  <c r="C18" i="3"/>
  <c r="H18" i="3" s="1"/>
  <c r="K3" i="3"/>
  <c r="K4" i="3" s="1"/>
</calcChain>
</file>

<file path=xl/sharedStrings.xml><?xml version="1.0" encoding="utf-8"?>
<sst xmlns="http://schemas.openxmlformats.org/spreadsheetml/2006/main" count="219" uniqueCount="181">
  <si>
    <t>评价指标及分值</t>
  </si>
  <si>
    <t>专家评价计分</t>
  </si>
  <si>
    <t>评价指标</t>
  </si>
  <si>
    <t>分值</t>
  </si>
  <si>
    <t>年致敏</t>
  </si>
  <si>
    <t>毕娟</t>
  </si>
  <si>
    <t>顾俊凤</t>
  </si>
  <si>
    <t>余梓东</t>
  </si>
  <si>
    <t>周涛</t>
  </si>
  <si>
    <t>平均</t>
  </si>
  <si>
    <t>项目决策</t>
  </si>
  <si>
    <t>项目立项</t>
  </si>
  <si>
    <t>绩效目标</t>
  </si>
  <si>
    <t>资金投入</t>
  </si>
  <si>
    <t>项目过程</t>
  </si>
  <si>
    <t>资金管理</t>
  </si>
  <si>
    <t>组织实施</t>
  </si>
  <si>
    <t>项目产出</t>
  </si>
  <si>
    <t>产出数量</t>
  </si>
  <si>
    <t>产出质量</t>
  </si>
  <si>
    <t>产出时效</t>
  </si>
  <si>
    <t>产出成本</t>
  </si>
  <si>
    <t>项目效益</t>
  </si>
  <si>
    <t>实施效益</t>
  </si>
  <si>
    <t>满意度</t>
  </si>
  <si>
    <t>合计</t>
  </si>
  <si>
    <t>评价内容</t>
  </si>
  <si>
    <t>标准分值</t>
  </si>
  <si>
    <t>评价得分</t>
  </si>
  <si>
    <r>
      <rPr>
        <b/>
        <sz val="14"/>
        <color theme="1"/>
        <rFont val="等线"/>
        <family val="3"/>
        <charset val="134"/>
      </rPr>
      <t>毕</t>
    </r>
    <r>
      <rPr>
        <b/>
        <sz val="14"/>
        <color theme="1"/>
        <rFont val="仿宋_GB2312"/>
        <charset val="134"/>
      </rPr>
      <t>娟</t>
    </r>
  </si>
  <si>
    <r>
      <rPr>
        <sz val="14"/>
        <color theme="1"/>
        <rFont val="宋体"/>
        <family val="3"/>
        <charset val="134"/>
      </rPr>
      <t>项</t>
    </r>
    <r>
      <rPr>
        <sz val="14"/>
        <color theme="1"/>
        <rFont val="仿宋_GB2312"/>
        <charset val="134"/>
      </rPr>
      <t>目</t>
    </r>
    <r>
      <rPr>
        <sz val="14"/>
        <color theme="1"/>
        <rFont val="宋体"/>
        <family val="3"/>
        <charset val="134"/>
      </rPr>
      <t>决</t>
    </r>
    <r>
      <rPr>
        <sz val="14"/>
        <color theme="1"/>
        <rFont val="仿宋_GB2312"/>
        <charset val="134"/>
      </rPr>
      <t>策</t>
    </r>
  </si>
  <si>
    <r>
      <rPr>
        <sz val="14"/>
        <color theme="1"/>
        <rFont val="宋体"/>
        <family val="3"/>
        <charset val="134"/>
      </rPr>
      <t>项</t>
    </r>
    <r>
      <rPr>
        <sz val="14"/>
        <color theme="1"/>
        <rFont val="仿宋_GB2312"/>
        <charset val="134"/>
      </rPr>
      <t>目</t>
    </r>
    <r>
      <rPr>
        <sz val="14"/>
        <color theme="1"/>
        <rFont val="宋体"/>
        <family val="3"/>
        <charset val="134"/>
      </rPr>
      <t>过</t>
    </r>
    <r>
      <rPr>
        <sz val="14"/>
        <color theme="1"/>
        <rFont val="仿宋_GB2312"/>
        <charset val="134"/>
      </rPr>
      <t>程</t>
    </r>
  </si>
  <si>
    <r>
      <rPr>
        <sz val="14"/>
        <color theme="1"/>
        <rFont val="宋体"/>
        <family val="3"/>
        <charset val="134"/>
      </rPr>
      <t>项</t>
    </r>
    <r>
      <rPr>
        <sz val="14"/>
        <color theme="1"/>
        <rFont val="仿宋_GB2312"/>
        <charset val="134"/>
      </rPr>
      <t>目</t>
    </r>
    <r>
      <rPr>
        <sz val="14"/>
        <color theme="1"/>
        <rFont val="宋体"/>
        <family val="3"/>
        <charset val="134"/>
      </rPr>
      <t>产出</t>
    </r>
  </si>
  <si>
    <r>
      <rPr>
        <sz val="14"/>
        <color theme="1"/>
        <rFont val="宋体"/>
        <family val="3"/>
        <charset val="134"/>
      </rPr>
      <t>项</t>
    </r>
    <r>
      <rPr>
        <sz val="14"/>
        <color theme="1"/>
        <rFont val="仿宋_GB2312"/>
        <charset val="134"/>
      </rPr>
      <t>目效益</t>
    </r>
  </si>
  <si>
    <t>综合得分</t>
  </si>
  <si>
    <t>绩效级别评价</t>
  </si>
  <si>
    <t>一般</t>
  </si>
  <si>
    <t>附件1</t>
  </si>
  <si>
    <t>一级指标</t>
  </si>
  <si>
    <t>二级指标</t>
  </si>
  <si>
    <t>三级指标</t>
  </si>
  <si>
    <t>评分标准</t>
  </si>
  <si>
    <t>指标解释</t>
  </si>
  <si>
    <t>指标说明</t>
  </si>
  <si>
    <t>专家评分</t>
  </si>
  <si>
    <t>扣分说明</t>
  </si>
  <si>
    <t>决策（10分）</t>
  </si>
  <si>
    <t>项目立项　</t>
  </si>
  <si>
    <t>立项依据充分性</t>
  </si>
  <si>
    <t>A：项目立项论证非常充分1.2（含）-1.5分；
B：项目立项论证比较充分0.9（含）-1.2分；
C：项目立项论证一般充分0.6（含）-0.9分；
D：项目立项论证不充分0-0.6分。</t>
  </si>
  <si>
    <t>项目立项是否符合法律法规、相关政策、发展规划以及部门职责，用以反映和考核项目立项依据情况。</t>
  </si>
  <si>
    <t>评价要点：</t>
  </si>
  <si>
    <t>①项目立项是否符合国家法律法规、国民经济发展规划和相关政策；</t>
  </si>
  <si>
    <t>②项目立项是否符合行业发展规划和政策要求；</t>
  </si>
  <si>
    <t>③项目立项是否与部门职责范围相符，属于部门履职所需；</t>
  </si>
  <si>
    <t>④项目是否属于公共财政支持范围，是否符合中央、地方事权支出责任划分原则；</t>
  </si>
  <si>
    <t>⑤项目是否与相关部门同类项目或部门内部相关项目重复。</t>
  </si>
  <si>
    <t>立项程序规范性</t>
  </si>
  <si>
    <t>A：项目立项程序非常规范1.2（含）-1.5分；
B：项目立项程序比较规范0.9（含）-1.2分；
C：项目立项程序一般规范0.6（含）-0.9分；
D：项目立项程序规范性较差0-0.6分。</t>
  </si>
  <si>
    <t>项目申请、设立过程是否符合相关要求，用以反映和考核项目立项的规范情况。</t>
  </si>
  <si>
    <t>①项目是否按照规定的程序申请设立；</t>
  </si>
  <si>
    <t>②审批文件、材料是否符合相关要求；</t>
  </si>
  <si>
    <t>③事前是否已经过必要的可行性研究、专家论证、风险评估、绩效评估、集体决策。</t>
  </si>
  <si>
    <t>绩效目标　</t>
  </si>
  <si>
    <t>绩效目标合理性</t>
  </si>
  <si>
    <t>A：项目绩效目标具有非常强的可实现性和可操作性1.2（含）-1.5分；
B：项目绩效目标具有较强的可实现性和可操作性0.9（含）-1.2分；
C：项目绩效目标具有可实现性和可操作性0.6（含）-0.9分；
D：项目绩效目标不具有可实现性和可操作性0-0.6分。</t>
  </si>
  <si>
    <t>项目所设定的绩效目标是否依据充分，是否符合客观实际，用以反映和考核项目绩效目标与项目实施的相符情况。</t>
  </si>
  <si>
    <t>（如未设定预算绩效目标，也可考核其他工作任务目标）</t>
  </si>
  <si>
    <t>①项目是否有绩效目标；</t>
  </si>
  <si>
    <t>②项目绩效目标与实际工作内容是否具有相关性；</t>
  </si>
  <si>
    <t>③项目预期产出效益和效果是否符合正常的业绩水平；</t>
  </si>
  <si>
    <t>④是否与预算确定的项目投资额或资金量相匹配。</t>
  </si>
  <si>
    <t>绩效指标明确性</t>
  </si>
  <si>
    <t>A：目标非常明确、合理1.2（含）-1.5分；
B：目标基本明确、合理0.9（含）-1.2分；
C：目标较明确、合理一般0.6（含）-0.9分；
D：目标明确、合理性较差0-0.6分。</t>
  </si>
  <si>
    <t>依据绩效目标设定的绩效指标是否清晰、细化、可衡量等，用以反映和考核项目绩效目标的明细化情况。</t>
  </si>
  <si>
    <t>①是否将项目绩效目标细化分解为具体的绩效指标；</t>
  </si>
  <si>
    <t>②是否通过清晰、可衡量的指标值予以体现；</t>
  </si>
  <si>
    <t>③是否与项目目标任务数或计划数相对应。</t>
  </si>
  <si>
    <t>预算编制科学性</t>
  </si>
  <si>
    <t>A：项目预算编制非常合理1.8（含）-2.0分；
B：项目预算编制比较合理1.5（含）-1.8分；
C：项目预算编制一般合理1.2（含）-1.5分；
D：项目预算编制合理性较差0-1.2分。</t>
  </si>
  <si>
    <t>项目预算编制是否经过科学论证、有明确标准，资金额度与年度目标是否相适应，用以反映和考核项目预算编制的科学性、合理性情况。</t>
  </si>
  <si>
    <t>①预算编制是否经过科学论证；</t>
  </si>
  <si>
    <t>②预算内容与项目内容是否匹配；</t>
  </si>
  <si>
    <t>③预算额度测算依据是否充分，是否按照标准编制；</t>
  </si>
  <si>
    <t>④预算确定的项目投资额或资金量是否与工作任务相匹配。</t>
  </si>
  <si>
    <t>资金分配合理性</t>
  </si>
  <si>
    <t>A：资金分配非常合理1.8（含）-2.0分；
B：资金分配比较合理1.5（含）-1.8分；
C：资金分配一般合理1.2（含）-1.5分；
D：资金分配合理性较差0-1.2分。</t>
  </si>
  <si>
    <t>项目预算资金分配是否有测算依据，与补助单位或地方实际是否相适应，用以反映和考核项目预算资金分配的科学性、合理性情况。</t>
  </si>
  <si>
    <t>①预算资金分配依据是否充分；</t>
  </si>
  <si>
    <t>②资金分配额度是否合理，与项目单位或地方实际是否相适应。</t>
  </si>
  <si>
    <t>过程（20分）</t>
  </si>
  <si>
    <t>资金到位率</t>
  </si>
  <si>
    <t>A：资金到位90%以上3.0(含）-4.0分；
B：资金到位75%-90%之间2.0(含）-3.0分；
D：资金到位60%以下0-2.0分。</t>
  </si>
  <si>
    <t>实际到位资金与预算资金的比率，用以反映和考核资金落实情况对项目实施的总体保障程度。</t>
  </si>
  <si>
    <t>资金到位率=（实际到位资金/预算资金）×100%。</t>
  </si>
  <si>
    <t>实际到位资金：一定时期（本年度或项目期）内落实到具体项目的资金。</t>
  </si>
  <si>
    <t>预算资金：一定时期（本年度或项目期）内预算安排到具体项目的资金。</t>
  </si>
  <si>
    <t>预算执行率</t>
  </si>
  <si>
    <t>A：预算执行与批复一致2.5（含）-3.0分；
B：预算执行与批复基本一致2.0（含）-2.5分；
C：预算执行与批复一致性一般1.5（含）-2.0分；
D：预算执行与批复一致性较差0-1.5分。</t>
  </si>
  <si>
    <t>项目预算资金是否按照计划执行，用以反映或考核项目预算执行情况。</t>
  </si>
  <si>
    <t>预算执行率=（实际支出资金/实际到位资金）×100%。</t>
  </si>
  <si>
    <t>实际支出资金：一定时期（本年度或项目期）内项目实际拨付的资金。</t>
  </si>
  <si>
    <t>资金使用合规性</t>
  </si>
  <si>
    <t>A：资金使用非常合规2.5（含）-3.0分；
B：资金使用比较合规2.0（含）-2.5分；
C：资金使用一般合规1.5（含）-2.0分；
D：资金使用合规性较差0-1.5分。</t>
  </si>
  <si>
    <t>项目资金使用是否符合相关的财务管理制度规定，用以反映和考核项目资金的规范运行情况。</t>
  </si>
  <si>
    <t>①是否符合国家财经法规和财务管理制度以及有关专项资金管理办法的规定；</t>
  </si>
  <si>
    <t>②资金的拨付是否有完整的审批程序和手续；</t>
  </si>
  <si>
    <t>③是否符合项目预算批复或合同规定的用途；</t>
  </si>
  <si>
    <t>④是否存在截留、挤占、挪用、虚列支出等情况。</t>
  </si>
  <si>
    <t>管理制度健全性</t>
  </si>
  <si>
    <t>A：管理制度健全、执行严格4.0（含）-5.0分；
B：管理制度基本健全、执行比较严格3.0（含）-4.0分；
C：管理制度较健全、执行一般2.0（含）-3.0分；
D：管理制度较健全、执行较差0-2.0分。</t>
  </si>
  <si>
    <t>项目实施单位的财务和业务管理制度是否健全，用以反映和考核财务和业务管理制度对项目顺利实施的保障情况。</t>
  </si>
  <si>
    <t>①是否已制定或具有相应的财务和业务管理制度；</t>
  </si>
  <si>
    <t>②财务和业务管理制度是否合法、合规、完整。</t>
  </si>
  <si>
    <t>制度执行有效性</t>
  </si>
  <si>
    <t>A：项目严格执行相关的财务制度4.0（含）-5.0分；
B：项目比较严格执行相关的财务制度3.0（含）-4.0分；
C：项目基本执行相关的财务制度2.0（含）-3.0分；
D：项目没有执行相关的财务制度0-2.0分。</t>
  </si>
  <si>
    <t>项目实施是否符合相关管理规定，用以反映和考核相关管理制度的有效执行情况。</t>
  </si>
  <si>
    <t>①是否遵守相关法律法规和相关管理规定；</t>
  </si>
  <si>
    <t>②项目调整及支出调整手续是否完备；</t>
  </si>
  <si>
    <t>③项目合同书、验收报告、技术鉴定等资料是否齐全并及时归档；</t>
  </si>
  <si>
    <t>④项目实施的人员条件、场地设备、信息支撑等是否落实到位。</t>
  </si>
  <si>
    <t>产出（40分）</t>
  </si>
  <si>
    <t>实际完成率</t>
  </si>
  <si>
    <t>A：较好完成绩效考核目标，得7（含）-10分 ；                                 
B：一般完成绩效考核目标，得3（含）-7分；                                 
C：项目产出数量情况差，得0（含）-3分。</t>
  </si>
  <si>
    <t>项目实施的实际产出数与计划产出数的比率，用以反映和考核项目产出数量目标的实现程度。</t>
  </si>
  <si>
    <t>实际完成率=（实际产出数/计划产出数）×100%。</t>
  </si>
  <si>
    <t>实际产出数：一定时期（本年度或项目期）内项目实际产出的产品或提供的服务数量。</t>
  </si>
  <si>
    <t>计划产出数：项目绩效目标确定的在一定时期（本年度或项目期）内计划产出的产品或提供的服务数量。</t>
  </si>
  <si>
    <t>质量达标率</t>
  </si>
  <si>
    <t>A：项目产出质量全部达到了绩效目标质量要求得6（含）-10分；                                  
B：项目产出质量部分达到了绩效目标质量要求得1（含）-6分；                                    
C：项目产出质量未达到绩效目标质量要求0分。</t>
  </si>
  <si>
    <t>项目完成的质量达标产出数与实际产出数的比率，用以反映和考核项目产出质量目标的实现程度。</t>
  </si>
  <si>
    <t>质量达标率=（质量达标产出数/实际产出数）×100%。</t>
  </si>
  <si>
    <t>质量达标产出数：一定时期（本年度或项目期）内实际达到既定质量标准的产品或服务数量。既定质量标准是指项目实施单位设立绩效目标时依据计划标准、行业标准、历史标准或其他标准而设定的绩效指标值。</t>
  </si>
  <si>
    <t>完成及时性</t>
  </si>
  <si>
    <t>A：项目产出时效达到了绩效目标8.5（含）-10.0分；
B：项目产出时效基本达到了绩效目标7.0（含）-8.5分；
C：项目产出时效与绩效目标差异较大5.5（含）-7.0分；
D：项目产出时效没有达到绩效目标0-5.5分。</t>
  </si>
  <si>
    <t>项目实际完成时间与计划完成时间的比较，用以反映和考核项目产出时效目标的实现程度。</t>
  </si>
  <si>
    <t>实际完成时间：项目实施单位完成该项目实际所耗用的时间。</t>
  </si>
  <si>
    <t>计划完成时间：按照项目实施计划或相关规定完成该项目所需的时间。</t>
  </si>
  <si>
    <t>成本节约率</t>
  </si>
  <si>
    <t>A：项目产出成本控制在预算批复内8.5（含）-10.0分；
B：项目产出成本超过预算批复5%内7.0（含）-8.5分；
C：项目产出成本超过预算批复10%内5.5（含）-7.0分；
D：项目产出成本超过预算批复10%0-5.5分。</t>
  </si>
  <si>
    <t>完成项目计划工作目标的实际节约成本与计划成本的比率，用以反映和考核项目的成本节约程度。</t>
  </si>
  <si>
    <t>成本节约率=[（计划成本-实际成本）/计划成本]×100%。</t>
  </si>
  <si>
    <t>实际成本：项目实施单位如期、保质、保量完成既定工作目标实际所耗费的支出。</t>
  </si>
  <si>
    <t>计划成本：项目实施单位为完成工作目标计划安排的支出，一般以项目预算为参考。</t>
  </si>
  <si>
    <t>效益（30分）</t>
  </si>
  <si>
    <t>项目效益　</t>
  </si>
  <si>
    <t>A：影响较好15（含）-20分；                                                    
B：影响一般10（含）-15分；                                                  
C：影响较小1（含）-10分 
D：无影响0分；</t>
  </si>
  <si>
    <t>项目实施所产生的效益。</t>
  </si>
  <si>
    <t>项目实施所产生的社会效益、经济效益、生态效益、可持续影响等。可根据项目实际情况有选择地设置和细化。</t>
  </si>
  <si>
    <t>A：满意度在80%~100%得8（含）-10分；                                          
B：满意度在70%~80%得6（含）-8分；                                        
C：使满意度在60%~70%得1（含）-6分；                                          
D：满意度在60%以下的0分。</t>
  </si>
  <si>
    <t>社会公众或服务对象对项目实施效果的满意程度。</t>
  </si>
  <si>
    <t>社会公众或服务对象是指因该项目实施而受到影响的部门（单位）、群体或个人。一般采取社会调查的方式。</t>
  </si>
  <si>
    <r>
      <rPr>
        <sz val="12"/>
        <color theme="1"/>
        <rFont val="黑体"/>
        <family val="3"/>
        <charset val="134"/>
      </rPr>
      <t>评价</t>
    </r>
    <r>
      <rPr>
        <sz val="12"/>
        <color theme="1"/>
        <rFont val="黑体"/>
        <family val="3"/>
        <charset val="134"/>
      </rPr>
      <t>指标及分值</t>
    </r>
  </si>
  <si>
    <r>
      <rPr>
        <sz val="12"/>
        <color theme="1"/>
        <rFont val="黑体"/>
        <family val="3"/>
        <charset val="134"/>
      </rPr>
      <t>专家</t>
    </r>
    <r>
      <rPr>
        <sz val="12"/>
        <color theme="1"/>
        <rFont val="黑体"/>
        <family val="3"/>
        <charset val="134"/>
      </rPr>
      <t>评价</t>
    </r>
    <r>
      <rPr>
        <sz val="12"/>
        <color theme="1"/>
        <rFont val="黑体"/>
        <family val="3"/>
        <charset val="134"/>
      </rPr>
      <t>计分</t>
    </r>
  </si>
  <si>
    <r>
      <rPr>
        <sz val="12"/>
        <color theme="1"/>
        <rFont val="黑体"/>
        <family val="3"/>
        <charset val="134"/>
      </rPr>
      <t>评价</t>
    </r>
    <r>
      <rPr>
        <sz val="12"/>
        <color theme="1"/>
        <rFont val="黑体"/>
        <family val="3"/>
        <charset val="134"/>
      </rPr>
      <t>指标</t>
    </r>
  </si>
  <si>
    <t>专家1</t>
  </si>
  <si>
    <t>专家2</t>
  </si>
  <si>
    <t>专家3</t>
  </si>
  <si>
    <t>专家4</t>
  </si>
  <si>
    <t>专家5</t>
  </si>
  <si>
    <t>余梓东</t>
    <phoneticPr fontId="18" type="noConversion"/>
  </si>
  <si>
    <t>缺少相关中长期规划</t>
    <phoneticPr fontId="18" type="noConversion"/>
  </si>
  <si>
    <t>关于本项目立项的三重一大决策会议纪要提供不全面</t>
    <phoneticPr fontId="18" type="noConversion"/>
  </si>
  <si>
    <t>年度任务体现不具体</t>
    <phoneticPr fontId="18" type="noConversion"/>
  </si>
  <si>
    <t>部分指标不够全面、不够合理</t>
    <phoneticPr fontId="18" type="noConversion"/>
  </si>
  <si>
    <t>预算不够细化</t>
    <phoneticPr fontId="18" type="noConversion"/>
  </si>
  <si>
    <t>分配依据不够充分</t>
    <phoneticPr fontId="18" type="noConversion"/>
  </si>
  <si>
    <t>专项管理制度需完善</t>
    <phoneticPr fontId="18" type="noConversion"/>
  </si>
  <si>
    <t>部分合同不够规范，资金使用规范性不足　</t>
    <phoneticPr fontId="18" type="noConversion"/>
  </si>
  <si>
    <t>制度执行需加强</t>
    <phoneticPr fontId="18" type="noConversion"/>
  </si>
  <si>
    <t>计划有变化</t>
    <phoneticPr fontId="18" type="noConversion"/>
  </si>
  <si>
    <t>有变更</t>
    <phoneticPr fontId="18" type="noConversion"/>
  </si>
  <si>
    <t>成本控制需加强</t>
    <phoneticPr fontId="18" type="noConversion"/>
  </si>
  <si>
    <t>效益情况支撑资料不足</t>
    <phoneticPr fontId="18" type="noConversion"/>
  </si>
  <si>
    <t>部分支出内容验收资料不足</t>
    <phoneticPr fontId="18" type="noConversion"/>
  </si>
  <si>
    <t>满意度调查及统计分析需完善　</t>
    <phoneticPr fontId="18" type="noConversion"/>
  </si>
  <si>
    <t>第六届全国少数民族文艺会演北京市执委会及北京市代表团工作经费项目绩效评价指标体系及打分情况表</t>
    <phoneticPr fontId="18" type="noConversion"/>
  </si>
  <si>
    <t>曹金亮</t>
    <phoneticPr fontId="18" type="noConversion"/>
  </si>
  <si>
    <t>尹慧兰</t>
    <phoneticPr fontId="18" type="noConversion"/>
  </si>
  <si>
    <t>欧光明</t>
    <phoneticPr fontId="18" type="noConversion"/>
  </si>
  <si>
    <t>央金</t>
    <phoneticPr fontId="1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</si>
</sst>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76" formatCode="#,##0.00_ "/>
    <numFmt numFmtId="177" formatCode="0.00_ "/>
  </numFmts>
  <fonts count="24">
    <font>
      <sz val="11"/>
      <color theme="1"/>
      <name val="等线"/>
      <charset val="134"/>
      <scheme val="minor"/>
    </font>
    <font>
      <sz val="12"/>
      <color theme="1"/>
      <name val="黑体"/>
      <family val="3"/>
      <charset val="134"/>
    </font>
    <font>
      <sz val="10.5"/>
      <color theme="1"/>
      <name val="黑体"/>
      <family val="3"/>
      <charset val="134"/>
    </font>
    <font>
      <b/>
      <sz val="12"/>
      <color theme="1"/>
      <name val="黑体"/>
      <family val="3"/>
      <charset val="134"/>
    </font>
    <font>
      <b/>
      <sz val="10.5"/>
      <color theme="1"/>
      <name val="宋体"/>
      <family val="3"/>
      <charset val="134"/>
    </font>
    <font>
      <sz val="10.5"/>
      <color theme="1"/>
      <name val="宋体"/>
      <family val="3"/>
      <charset val="134"/>
    </font>
    <font>
      <sz val="8"/>
      <color theme="1"/>
      <name val="等线"/>
      <family val="3"/>
      <charset val="134"/>
      <scheme val="minor"/>
    </font>
    <font>
      <sz val="16"/>
      <color theme="1"/>
      <name val="仿宋"/>
      <family val="3"/>
      <charset val="134"/>
    </font>
    <font>
      <sz val="8"/>
      <color theme="1"/>
      <name val="仿宋"/>
      <family val="3"/>
      <charset val="134"/>
    </font>
    <font>
      <sz val="8"/>
      <name val="宋体"/>
      <family val="3"/>
      <charset val="134"/>
    </font>
    <font>
      <sz val="8"/>
      <color rgb="FF000000"/>
      <name val="仿宋_GB2312"/>
      <charset val="134"/>
    </font>
    <font>
      <b/>
      <sz val="14"/>
      <color theme="1"/>
      <name val="仿宋_GB2312"/>
      <charset val="134"/>
    </font>
    <font>
      <sz val="14"/>
      <color theme="1"/>
      <name val="仿宋_GB2312"/>
      <charset val="134"/>
    </font>
    <font>
      <sz val="14"/>
      <color rgb="FF000000"/>
      <name val="仿宋_GB2312"/>
      <charset val="134"/>
    </font>
    <font>
      <sz val="10.5"/>
      <color theme="1"/>
      <name val="Times New Roman"/>
      <family val="1"/>
    </font>
    <font>
      <b/>
      <sz val="14"/>
      <color theme="1"/>
      <name val="等线"/>
      <family val="3"/>
      <charset val="134"/>
    </font>
    <font>
      <sz val="14"/>
      <color theme="1"/>
      <name val="宋体"/>
      <family val="3"/>
      <charset val="134"/>
    </font>
    <font>
      <sz val="11"/>
      <color theme="1"/>
      <name val="等线"/>
      <family val="3"/>
      <charset val="134"/>
      <scheme val="minor"/>
    </font>
    <font>
      <sz val="9"/>
      <name val="等线"/>
      <family val="3"/>
      <charset val="134"/>
      <scheme val="minor"/>
    </font>
    <font>
      <sz val="10"/>
      <color rgb="FF000000"/>
      <name val="黑体"/>
      <family val="3"/>
      <charset val="134"/>
    </font>
    <font>
      <sz val="10"/>
      <color theme="1"/>
      <name val="黑体"/>
      <family val="3"/>
      <charset val="134"/>
    </font>
    <font>
      <sz val="10"/>
      <name val="黑体"/>
      <family val="3"/>
      <charset val="134"/>
    </font>
    <font>
      <sz val="10"/>
      <color theme="1"/>
      <name val="等线"/>
      <family val="3"/>
      <charset val="134"/>
      <scheme val="minor"/>
    </font>
    <font>
      <sz val="10"/>
      <color rgb="FF000000"/>
      <name val="仿宋_GB2312"/>
      <charset val="134"/>
    </font>
  </fonts>
  <fills count="3">
    <fill>
      <patternFill patternType="none"/>
    </fill>
    <fill>
      <patternFill patternType="gray125"/>
    </fill>
    <fill>
      <patternFill patternType="solid">
        <fgColor rgb="FFFFC000"/>
        <bgColor indexed="64"/>
      </patternFill>
    </fill>
  </fills>
  <borders count="16">
    <border>
      <left/>
      <right/>
      <top/>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medium">
        <color auto="1"/>
      </right>
      <top/>
      <bottom/>
      <diagonal/>
    </border>
    <border>
      <left style="medium">
        <color auto="1"/>
      </left>
      <right/>
      <top style="medium">
        <color auto="1"/>
      </top>
      <bottom style="medium">
        <color auto="1"/>
      </bottom>
      <diagonal/>
    </border>
    <border>
      <left/>
      <right/>
      <top style="medium">
        <color auto="1"/>
      </top>
      <bottom style="medium">
        <color auto="1"/>
      </bottom>
      <diagonal/>
    </border>
  </borders>
  <cellStyleXfs count="2">
    <xf numFmtId="0" fontId="0" fillId="0" borderId="0"/>
    <xf numFmtId="43" fontId="17" fillId="0" borderId="0" applyFont="0" applyFill="0" applyBorder="0" applyAlignment="0" applyProtection="0">
      <alignment vertical="center"/>
    </xf>
  </cellStyleXfs>
  <cellXfs count="93">
    <xf numFmtId="0" fontId="0" fillId="0" borderId="0" xfId="0"/>
    <xf numFmtId="0" fontId="1" fillId="0" borderId="3" xfId="0" applyFont="1" applyBorder="1" applyAlignment="1">
      <alignment horizontal="center" wrapText="1"/>
    </xf>
    <xf numFmtId="0" fontId="2" fillId="0" borderId="4" xfId="0" applyFont="1" applyBorder="1" applyAlignment="1">
      <alignment horizontal="center" wrapText="1"/>
    </xf>
    <xf numFmtId="0" fontId="3" fillId="0" borderId="2" xfId="0" applyFont="1" applyBorder="1" applyAlignment="1">
      <alignment horizontal="center" wrapText="1"/>
    </xf>
    <xf numFmtId="0" fontId="2" fillId="0" borderId="2" xfId="0" applyFont="1" applyBorder="1" applyAlignment="1">
      <alignment horizontal="center" wrapText="1"/>
    </xf>
    <xf numFmtId="0" fontId="4" fillId="0" borderId="3" xfId="0" applyFont="1" applyBorder="1" applyAlignment="1">
      <alignment horizontal="center" wrapText="1"/>
    </xf>
    <xf numFmtId="0" fontId="4" fillId="0" borderId="4" xfId="0" applyFont="1" applyBorder="1" applyAlignment="1">
      <alignment horizontal="center" wrapText="1"/>
    </xf>
    <xf numFmtId="0" fontId="5" fillId="0" borderId="3" xfId="0" applyFont="1" applyBorder="1" applyAlignment="1">
      <alignment horizontal="center" wrapText="1"/>
    </xf>
    <xf numFmtId="0" fontId="5" fillId="0" borderId="4" xfId="0" applyFont="1" applyBorder="1" applyAlignment="1">
      <alignment horizontal="center" wrapText="1"/>
    </xf>
    <xf numFmtId="176" fontId="0" fillId="0" borderId="0" xfId="0" applyNumberFormat="1"/>
    <xf numFmtId="0" fontId="6" fillId="0" borderId="0" xfId="0" applyFont="1"/>
    <xf numFmtId="43" fontId="6" fillId="0" borderId="0" xfId="1" applyFont="1" applyFill="1" applyAlignment="1"/>
    <xf numFmtId="0" fontId="7" fillId="0" borderId="0" xfId="0" applyFont="1"/>
    <xf numFmtId="0" fontId="8" fillId="0" borderId="0" xfId="0" applyFont="1"/>
    <xf numFmtId="0" fontId="7" fillId="0" borderId="5" xfId="0" applyFont="1" applyBorder="1" applyAlignment="1">
      <alignment horizontal="center" vertical="center" wrapText="1"/>
    </xf>
    <xf numFmtId="43" fontId="8" fillId="0" borderId="6" xfId="1" applyFont="1" applyFill="1" applyBorder="1" applyAlignment="1">
      <alignment horizontal="center" vertical="center"/>
    </xf>
    <xf numFmtId="0" fontId="8" fillId="0" borderId="6" xfId="0" applyFont="1" applyBorder="1"/>
    <xf numFmtId="43" fontId="9" fillId="0" borderId="6" xfId="1" applyFont="1" applyFill="1" applyBorder="1" applyAlignment="1">
      <alignment horizontal="center" vertical="center" wrapText="1"/>
    </xf>
    <xf numFmtId="0" fontId="9" fillId="0" borderId="6" xfId="0" applyFont="1" applyBorder="1" applyAlignment="1">
      <alignment horizontal="center" vertical="center" wrapText="1"/>
    </xf>
    <xf numFmtId="176" fontId="6" fillId="0" borderId="0" xfId="0" applyNumberFormat="1" applyFont="1"/>
    <xf numFmtId="43" fontId="6" fillId="0" borderId="0" xfId="1" applyFont="1" applyFill="1" applyAlignment="1">
      <alignment horizontal="center" vertical="center"/>
    </xf>
    <xf numFmtId="0" fontId="8" fillId="0" borderId="0" xfId="0" applyFont="1" applyAlignment="1">
      <alignment vertical="center"/>
    </xf>
    <xf numFmtId="43" fontId="8" fillId="0" borderId="0" xfId="1" applyFont="1" applyFill="1" applyAlignment="1"/>
    <xf numFmtId="0" fontId="11" fillId="0" borderId="1"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13"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4" xfId="0" applyFont="1" applyBorder="1" applyAlignment="1">
      <alignment horizontal="center" vertical="center" wrapText="1"/>
    </xf>
    <xf numFmtId="43" fontId="13" fillId="0" borderId="4" xfId="0" applyNumberFormat="1" applyFont="1" applyBorder="1" applyAlignment="1">
      <alignment horizontal="center" vertical="center" wrapText="1"/>
    </xf>
    <xf numFmtId="0" fontId="0" fillId="2" borderId="0" xfId="0" applyFill="1"/>
    <xf numFmtId="43" fontId="0" fillId="0" borderId="0" xfId="1" applyFont="1" applyAlignment="1"/>
    <xf numFmtId="0" fontId="1" fillId="0" borderId="3" xfId="0" applyFont="1" applyBorder="1" applyAlignment="1">
      <alignment horizontal="center" vertical="center" wrapText="1"/>
    </xf>
    <xf numFmtId="0" fontId="2" fillId="0" borderId="4" xfId="0" applyFont="1" applyBorder="1" applyAlignment="1">
      <alignment horizontal="center" vertical="center" wrapText="1"/>
    </xf>
    <xf numFmtId="43" fontId="3" fillId="0" borderId="4" xfId="1" applyFont="1" applyBorder="1" applyAlignment="1">
      <alignment horizontal="center" vertical="center" wrapText="1"/>
    </xf>
    <xf numFmtId="43" fontId="2" fillId="0" borderId="4" xfId="1" applyFont="1" applyBorder="1" applyAlignment="1">
      <alignment horizontal="center" vertical="center" wrapText="1"/>
    </xf>
    <xf numFmtId="0" fontId="4"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43" fontId="4" fillId="2" borderId="4" xfId="1" applyFont="1" applyFill="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43" fontId="5" fillId="0" borderId="4" xfId="1" applyFont="1" applyBorder="1" applyAlignment="1">
      <alignment horizontal="center" vertical="center" wrapText="1"/>
    </xf>
    <xf numFmtId="43" fontId="5" fillId="2" borderId="4" xfId="1" applyFont="1" applyFill="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14" fillId="0" borderId="0" xfId="0" applyFont="1" applyAlignment="1">
      <alignment horizontal="justify" vertical="center"/>
    </xf>
    <xf numFmtId="43" fontId="0" fillId="2" borderId="0" xfId="0" applyNumberFormat="1" applyFill="1"/>
    <xf numFmtId="43" fontId="0" fillId="0" borderId="0" xfId="0" applyNumberFormat="1"/>
    <xf numFmtId="43" fontId="21" fillId="0" borderId="6" xfId="1" applyFont="1" applyFill="1" applyBorder="1" applyAlignment="1">
      <alignment horizontal="center" vertical="center" wrapText="1"/>
    </xf>
    <xf numFmtId="0" fontId="21" fillId="0" borderId="6" xfId="0" applyFont="1" applyBorder="1" applyAlignment="1">
      <alignment vertical="center"/>
    </xf>
    <xf numFmtId="0" fontId="19" fillId="0" borderId="6" xfId="0" applyFont="1" applyBorder="1" applyAlignment="1">
      <alignment horizontal="left" vertical="center" wrapText="1"/>
    </xf>
    <xf numFmtId="0" fontId="19" fillId="0" borderId="6" xfId="0" applyFont="1" applyBorder="1" applyAlignment="1">
      <alignment horizontal="justify" vertical="center" wrapText="1"/>
    </xf>
    <xf numFmtId="0" fontId="19" fillId="0" borderId="9" xfId="0" applyFont="1" applyBorder="1" applyAlignment="1">
      <alignment horizontal="justify" vertical="center" wrapText="1"/>
    </xf>
    <xf numFmtId="0" fontId="20" fillId="0" borderId="6" xfId="0" applyFont="1" applyBorder="1" applyAlignment="1">
      <alignment horizontal="justify" vertical="center" wrapText="1"/>
    </xf>
    <xf numFmtId="0" fontId="19" fillId="0" borderId="6" xfId="0" applyFont="1" applyBorder="1" applyAlignment="1">
      <alignment horizontal="center" vertical="center" wrapText="1"/>
    </xf>
    <xf numFmtId="43" fontId="20" fillId="0" borderId="6" xfId="1" applyFont="1" applyFill="1" applyBorder="1" applyAlignment="1">
      <alignment horizontal="center" vertical="center"/>
    </xf>
    <xf numFmtId="0" fontId="20" fillId="0" borderId="6" xfId="0" applyFont="1" applyBorder="1" applyAlignment="1">
      <alignment horizontal="center" vertical="center" wrapText="1"/>
    </xf>
    <xf numFmtId="0" fontId="17" fillId="0" borderId="0" xfId="0" applyFont="1" applyAlignment="1">
      <alignment horizontal="center" vertical="center"/>
    </xf>
    <xf numFmtId="177" fontId="22" fillId="0" borderId="6" xfId="1" applyNumberFormat="1" applyFont="1" applyFill="1" applyBorder="1" applyAlignment="1">
      <alignment vertical="center"/>
    </xf>
    <xf numFmtId="177" fontId="22" fillId="0" borderId="6" xfId="0" applyNumberFormat="1" applyFont="1" applyBorder="1" applyAlignment="1">
      <alignment vertical="center"/>
    </xf>
    <xf numFmtId="0" fontId="19" fillId="0" borderId="0" xfId="0" applyFont="1" applyAlignment="1">
      <alignment horizontal="center" vertical="center"/>
    </xf>
    <xf numFmtId="0" fontId="1" fillId="0" borderId="14"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5"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2" xfId="0" applyFont="1" applyBorder="1" applyAlignment="1">
      <alignment horizontal="center" vertical="center" wrapText="1"/>
    </xf>
    <xf numFmtId="0" fontId="7" fillId="0" borderId="0" xfId="0" applyFont="1" applyAlignment="1">
      <alignment horizontal="center" vertical="center" wrapText="1"/>
    </xf>
    <xf numFmtId="0" fontId="20" fillId="0" borderId="6" xfId="0" applyFont="1" applyBorder="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8" fillId="0" borderId="12" xfId="0" applyFont="1" applyBorder="1" applyAlignment="1">
      <alignment horizontal="center" vertical="center"/>
    </xf>
    <xf numFmtId="0" fontId="19" fillId="0" borderId="6"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9"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7" xfId="0" applyFont="1" applyBorder="1" applyAlignment="1">
      <alignment horizontal="left" vertical="center" wrapText="1"/>
    </xf>
    <xf numFmtId="0" fontId="19" fillId="0" borderId="8" xfId="0" applyFont="1" applyBorder="1" applyAlignment="1">
      <alignment horizontal="left" vertical="center" wrapText="1"/>
    </xf>
    <xf numFmtId="0" fontId="19" fillId="0" borderId="9" xfId="0" applyFont="1" applyBorder="1" applyAlignment="1">
      <alignment horizontal="left" vertical="center" wrapText="1"/>
    </xf>
    <xf numFmtId="0" fontId="19" fillId="0" borderId="6" xfId="0" applyFont="1" applyBorder="1" applyAlignment="1">
      <alignment horizontal="justify" vertical="center" wrapText="1"/>
    </xf>
    <xf numFmtId="0" fontId="19" fillId="0" borderId="9" xfId="0" applyFont="1" applyBorder="1" applyAlignment="1">
      <alignment horizontal="justify" vertical="center" wrapText="1"/>
    </xf>
    <xf numFmtId="43" fontId="19" fillId="0" borderId="7" xfId="1" applyFont="1" applyFill="1" applyBorder="1" applyAlignment="1">
      <alignment horizontal="center" vertical="center" wrapText="1"/>
    </xf>
    <xf numFmtId="43" fontId="19" fillId="0" borderId="8" xfId="1" applyFont="1" applyFill="1" applyBorder="1" applyAlignment="1">
      <alignment horizontal="center" vertical="center" wrapText="1"/>
    </xf>
    <xf numFmtId="43" fontId="19" fillId="0" borderId="9" xfId="1" applyFont="1" applyFill="1" applyBorder="1" applyAlignment="1">
      <alignment horizontal="center" vertical="center" wrapText="1"/>
    </xf>
    <xf numFmtId="43" fontId="10" fillId="0" borderId="7" xfId="1" applyFont="1" applyFill="1" applyBorder="1" applyAlignment="1">
      <alignment horizontal="center" vertical="center" wrapText="1"/>
    </xf>
    <xf numFmtId="43" fontId="10" fillId="0" borderId="8" xfId="1" applyFont="1" applyFill="1" applyBorder="1" applyAlignment="1">
      <alignment horizontal="center" vertical="center" wrapText="1"/>
    </xf>
    <xf numFmtId="43" fontId="10" fillId="0" borderId="9" xfId="1" applyFont="1" applyFill="1" applyBorder="1" applyAlignment="1">
      <alignment horizontal="center" vertical="center" wrapText="1"/>
    </xf>
    <xf numFmtId="177" fontId="23" fillId="0" borderId="7" xfId="1" applyNumberFormat="1" applyFont="1" applyFill="1" applyBorder="1" applyAlignment="1">
      <alignment vertical="center" wrapText="1"/>
    </xf>
    <xf numFmtId="177" fontId="23" fillId="0" borderId="8" xfId="1" applyNumberFormat="1" applyFont="1" applyFill="1" applyBorder="1" applyAlignment="1">
      <alignment vertical="center" wrapText="1"/>
    </xf>
    <xf numFmtId="177" fontId="23" fillId="0" borderId="9" xfId="1" applyNumberFormat="1" applyFont="1" applyFill="1" applyBorder="1" applyAlignment="1">
      <alignment vertical="center" wrapText="1"/>
    </xf>
    <xf numFmtId="177" fontId="23" fillId="0" borderId="7" xfId="0" applyNumberFormat="1" applyFont="1" applyBorder="1" applyAlignment="1">
      <alignment vertical="center" wrapText="1"/>
    </xf>
    <xf numFmtId="177" fontId="23" fillId="0" borderId="8" xfId="0" applyNumberFormat="1" applyFont="1" applyBorder="1" applyAlignment="1">
      <alignment vertical="center" wrapText="1"/>
    </xf>
    <xf numFmtId="177" fontId="23" fillId="0" borderId="9" xfId="0" applyNumberFormat="1" applyFont="1" applyBorder="1" applyAlignment="1">
      <alignment vertical="center" wrapText="1"/>
    </xf>
    <xf numFmtId="0" fontId="1" fillId="0" borderId="1" xfId="0" applyFont="1" applyBorder="1" applyAlignment="1">
      <alignment horizontal="center" wrapText="1"/>
    </xf>
    <xf numFmtId="0" fontId="1" fillId="0" borderId="2" xfId="0" applyFont="1" applyBorder="1" applyAlignment="1">
      <alignment horizontal="center" wrapText="1"/>
    </xf>
  </cellXfs>
  <cellStyles count="2">
    <cellStyle name="常规" xfId="0" builtinId="0"/>
    <cellStyle name="千位分隔"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9"/>
  <sheetViews>
    <sheetView workbookViewId="0">
      <selection activeCell="I13" sqref="I13"/>
    </sheetView>
  </sheetViews>
  <sheetFormatPr defaultColWidth="9" defaultRowHeight="14.25"/>
  <cols>
    <col min="1" max="1" width="26.125" customWidth="1"/>
    <col min="3" max="8" width="8.625" style="30"/>
  </cols>
  <sheetData>
    <row r="1" spans="1:11">
      <c r="A1" s="60" t="s">
        <v>0</v>
      </c>
      <c r="B1" s="61"/>
      <c r="C1" s="60" t="s">
        <v>1</v>
      </c>
      <c r="D1" s="62"/>
      <c r="E1" s="62"/>
      <c r="F1" s="62"/>
      <c r="G1" s="62"/>
      <c r="H1" s="61"/>
    </row>
    <row r="2" spans="1:11">
      <c r="A2" s="31" t="s">
        <v>2</v>
      </c>
      <c r="B2" s="32" t="s">
        <v>3</v>
      </c>
      <c r="C2" s="33" t="s">
        <v>4</v>
      </c>
      <c r="D2" s="33" t="s">
        <v>5</v>
      </c>
      <c r="E2" s="33" t="s">
        <v>6</v>
      </c>
      <c r="F2" s="33" t="s">
        <v>7</v>
      </c>
      <c r="G2" s="33" t="s">
        <v>8</v>
      </c>
      <c r="H2" s="34" t="s">
        <v>9</v>
      </c>
    </row>
    <row r="3" spans="1:11" s="29" customFormat="1">
      <c r="A3" s="35" t="s">
        <v>10</v>
      </c>
      <c r="B3" s="36">
        <v>10</v>
      </c>
      <c r="C3" s="37">
        <f>C4+C5+C6</f>
        <v>7.8</v>
      </c>
      <c r="D3" s="37">
        <f>D4+D5+D6</f>
        <v>8</v>
      </c>
      <c r="E3" s="37">
        <f>E4+E5+E6</f>
        <v>8.6999999999999993</v>
      </c>
      <c r="F3" s="37">
        <f>F4+F5+F6</f>
        <v>10</v>
      </c>
      <c r="G3" s="37">
        <f>G4+G5+G6</f>
        <v>9</v>
      </c>
      <c r="H3" s="37">
        <f t="shared" ref="H3:H18" si="0">(C3+D3+E3+F3+G3)/5</f>
        <v>8.6999999999999993</v>
      </c>
      <c r="K3" s="45">
        <f>C3+D3+E3+F3+G3</f>
        <v>43.5</v>
      </c>
    </row>
    <row r="4" spans="1:11">
      <c r="A4" s="38" t="s">
        <v>11</v>
      </c>
      <c r="B4" s="39">
        <v>3</v>
      </c>
      <c r="C4" s="40">
        <v>2.4</v>
      </c>
      <c r="D4" s="40">
        <v>2.6</v>
      </c>
      <c r="E4" s="40">
        <v>2.7</v>
      </c>
      <c r="F4" s="40">
        <v>3</v>
      </c>
      <c r="G4" s="40">
        <v>3</v>
      </c>
      <c r="H4" s="40">
        <f t="shared" si="0"/>
        <v>2.7399999999999998</v>
      </c>
      <c r="K4" s="46">
        <f>K3/5</f>
        <v>8.6999999999999993</v>
      </c>
    </row>
    <row r="5" spans="1:11">
      <c r="A5" s="38" t="s">
        <v>12</v>
      </c>
      <c r="B5" s="39">
        <v>3</v>
      </c>
      <c r="C5" s="40">
        <v>2.4</v>
      </c>
      <c r="D5" s="40">
        <v>2.2999999999999998</v>
      </c>
      <c r="E5" s="40">
        <v>2.4</v>
      </c>
      <c r="F5" s="40">
        <v>3</v>
      </c>
      <c r="G5" s="40">
        <v>2.4</v>
      </c>
      <c r="H5" s="40">
        <f t="shared" si="0"/>
        <v>2.5</v>
      </c>
    </row>
    <row r="6" spans="1:11">
      <c r="A6" s="38" t="s">
        <v>13</v>
      </c>
      <c r="B6" s="39">
        <v>4</v>
      </c>
      <c r="C6" s="40">
        <v>3</v>
      </c>
      <c r="D6" s="40">
        <v>3.1</v>
      </c>
      <c r="E6" s="40">
        <v>3.6</v>
      </c>
      <c r="F6" s="40">
        <v>4</v>
      </c>
      <c r="G6" s="40">
        <v>3.6</v>
      </c>
      <c r="H6" s="40">
        <f t="shared" si="0"/>
        <v>3.46</v>
      </c>
    </row>
    <row r="7" spans="1:11" s="29" customFormat="1">
      <c r="A7" s="35" t="s">
        <v>14</v>
      </c>
      <c r="B7" s="36">
        <v>20</v>
      </c>
      <c r="C7" s="41">
        <f>C8+C9</f>
        <v>18.95</v>
      </c>
      <c r="D7" s="41">
        <f>D8+D9</f>
        <v>17.100000000000001</v>
      </c>
      <c r="E7" s="41">
        <f>E8+E9</f>
        <v>17.5</v>
      </c>
      <c r="F7" s="41">
        <f>F8+F9</f>
        <v>19</v>
      </c>
      <c r="G7" s="41">
        <f>G8+G9</f>
        <v>19</v>
      </c>
      <c r="H7" s="37">
        <f t="shared" si="0"/>
        <v>18.309999999999999</v>
      </c>
    </row>
    <row r="8" spans="1:11">
      <c r="A8" s="38" t="s">
        <v>15</v>
      </c>
      <c r="B8" s="39">
        <v>10</v>
      </c>
      <c r="C8" s="40">
        <v>9.9499999999999993</v>
      </c>
      <c r="D8" s="40">
        <v>9.1</v>
      </c>
      <c r="E8" s="40">
        <v>9.5</v>
      </c>
      <c r="F8" s="40">
        <v>10</v>
      </c>
      <c r="G8" s="40">
        <v>9.6</v>
      </c>
      <c r="H8" s="40">
        <f t="shared" si="0"/>
        <v>9.629999999999999</v>
      </c>
    </row>
    <row r="9" spans="1:11">
      <c r="A9" s="38" t="s">
        <v>16</v>
      </c>
      <c r="B9" s="39">
        <v>10</v>
      </c>
      <c r="C9" s="40">
        <v>9</v>
      </c>
      <c r="D9" s="40">
        <v>8</v>
      </c>
      <c r="E9" s="40">
        <v>8</v>
      </c>
      <c r="F9" s="40">
        <v>9</v>
      </c>
      <c r="G9" s="40">
        <v>9.4</v>
      </c>
      <c r="H9" s="40">
        <f t="shared" si="0"/>
        <v>8.68</v>
      </c>
    </row>
    <row r="10" spans="1:11" s="29" customFormat="1">
      <c r="A10" s="35" t="s">
        <v>17</v>
      </c>
      <c r="B10" s="36">
        <v>40</v>
      </c>
      <c r="C10" s="41">
        <f>C11+C12+C13+C14</f>
        <v>37</v>
      </c>
      <c r="D10" s="41">
        <f>D11+D12+D13+D14</f>
        <v>35</v>
      </c>
      <c r="E10" s="41">
        <f>E11+E12+E13+E14</f>
        <v>33</v>
      </c>
      <c r="F10" s="41">
        <f>F11+F12+F13+F14</f>
        <v>36</v>
      </c>
      <c r="G10" s="41">
        <f>G11+G12+G13+G14</f>
        <v>38.6</v>
      </c>
      <c r="H10" s="37">
        <f t="shared" si="0"/>
        <v>35.92</v>
      </c>
      <c r="K10" s="29">
        <v>9</v>
      </c>
    </row>
    <row r="11" spans="1:11">
      <c r="A11" s="38" t="s">
        <v>18</v>
      </c>
      <c r="B11" s="39">
        <v>10</v>
      </c>
      <c r="C11" s="40">
        <v>9</v>
      </c>
      <c r="D11" s="40">
        <v>9</v>
      </c>
      <c r="E11" s="40">
        <v>8</v>
      </c>
      <c r="F11" s="40">
        <v>9</v>
      </c>
      <c r="G11" s="40">
        <v>9.5</v>
      </c>
      <c r="H11" s="40">
        <f t="shared" si="0"/>
        <v>8.9</v>
      </c>
      <c r="K11">
        <v>9</v>
      </c>
    </row>
    <row r="12" spans="1:11">
      <c r="A12" s="38" t="s">
        <v>19</v>
      </c>
      <c r="B12" s="39">
        <v>10</v>
      </c>
      <c r="C12" s="40">
        <v>9</v>
      </c>
      <c r="D12" s="40">
        <v>8</v>
      </c>
      <c r="E12" s="40">
        <v>8</v>
      </c>
      <c r="F12" s="40">
        <v>9</v>
      </c>
      <c r="G12" s="40">
        <v>9.5</v>
      </c>
      <c r="H12" s="40">
        <f t="shared" si="0"/>
        <v>8.6999999999999993</v>
      </c>
      <c r="K12" s="29">
        <v>9</v>
      </c>
    </row>
    <row r="13" spans="1:11">
      <c r="A13" s="38" t="s">
        <v>20</v>
      </c>
      <c r="B13" s="39">
        <v>10</v>
      </c>
      <c r="C13" s="40">
        <v>9</v>
      </c>
      <c r="D13" s="40">
        <v>9</v>
      </c>
      <c r="E13" s="40">
        <v>8.5</v>
      </c>
      <c r="F13" s="40">
        <v>9</v>
      </c>
      <c r="G13" s="40">
        <v>9.6</v>
      </c>
      <c r="H13" s="40">
        <f t="shared" si="0"/>
        <v>9.02</v>
      </c>
      <c r="K13">
        <v>10</v>
      </c>
    </row>
    <row r="14" spans="1:11">
      <c r="A14" s="38" t="s">
        <v>21</v>
      </c>
      <c r="B14" s="39">
        <v>10</v>
      </c>
      <c r="C14" s="40">
        <v>10</v>
      </c>
      <c r="D14" s="40">
        <v>9</v>
      </c>
      <c r="E14" s="40">
        <v>8.5</v>
      </c>
      <c r="F14" s="40">
        <v>9</v>
      </c>
      <c r="G14" s="40">
        <v>10</v>
      </c>
      <c r="H14" s="40">
        <f t="shared" si="0"/>
        <v>9.3000000000000007</v>
      </c>
    </row>
    <row r="15" spans="1:11" s="29" customFormat="1">
      <c r="A15" s="35" t="s">
        <v>22</v>
      </c>
      <c r="B15" s="36">
        <v>30</v>
      </c>
      <c r="C15" s="41">
        <f>C16+C17</f>
        <v>24</v>
      </c>
      <c r="D15" s="41">
        <f>D16+D17</f>
        <v>25</v>
      </c>
      <c r="E15" s="41">
        <f>E16+E17</f>
        <v>26</v>
      </c>
      <c r="F15" s="41">
        <f>F16+F17</f>
        <v>30</v>
      </c>
      <c r="G15" s="41">
        <f>G16+G17</f>
        <v>27</v>
      </c>
      <c r="H15" s="37">
        <f t="shared" si="0"/>
        <v>26.4</v>
      </c>
    </row>
    <row r="16" spans="1:11">
      <c r="A16" s="38" t="s">
        <v>23</v>
      </c>
      <c r="B16" s="39">
        <v>20</v>
      </c>
      <c r="C16" s="40">
        <v>15</v>
      </c>
      <c r="D16" s="40">
        <v>18</v>
      </c>
      <c r="E16" s="40">
        <v>18</v>
      </c>
      <c r="F16" s="40">
        <v>20</v>
      </c>
      <c r="G16" s="40">
        <v>18</v>
      </c>
      <c r="H16" s="40">
        <f t="shared" si="0"/>
        <v>17.8</v>
      </c>
    </row>
    <row r="17" spans="1:8">
      <c r="A17" s="38" t="s">
        <v>24</v>
      </c>
      <c r="B17" s="39">
        <v>10</v>
      </c>
      <c r="C17" s="40">
        <v>9</v>
      </c>
      <c r="D17" s="40">
        <v>7</v>
      </c>
      <c r="E17" s="40">
        <v>8</v>
      </c>
      <c r="F17" s="40">
        <v>10</v>
      </c>
      <c r="G17" s="40">
        <v>9</v>
      </c>
      <c r="H17" s="40">
        <f t="shared" si="0"/>
        <v>8.6</v>
      </c>
    </row>
    <row r="18" spans="1:8">
      <c r="A18" s="42" t="s">
        <v>25</v>
      </c>
      <c r="B18" s="43">
        <v>100</v>
      </c>
      <c r="C18" s="40">
        <f>C3+C7+C10+C15</f>
        <v>87.75</v>
      </c>
      <c r="D18" s="40">
        <f>D3+D7+D10+D15</f>
        <v>85.1</v>
      </c>
      <c r="E18" s="40">
        <f>E3+E7+E10+E15</f>
        <v>85.2</v>
      </c>
      <c r="F18" s="40">
        <f>F3+F7+F10+F15</f>
        <v>95</v>
      </c>
      <c r="G18" s="40">
        <f>G3+G7+G10+G15</f>
        <v>93.6</v>
      </c>
      <c r="H18" s="37">
        <f t="shared" si="0"/>
        <v>89.33</v>
      </c>
    </row>
    <row r="19" spans="1:8">
      <c r="A19" s="44"/>
    </row>
  </sheetData>
  <mergeCells count="2">
    <mergeCell ref="A1:B1"/>
    <mergeCell ref="C1:H1"/>
  </mergeCells>
  <phoneticPr fontId="18"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7"/>
  <sheetViews>
    <sheetView workbookViewId="0">
      <selection activeCell="J10" sqref="J10"/>
    </sheetView>
  </sheetViews>
  <sheetFormatPr defaultColWidth="9" defaultRowHeight="14.25"/>
  <cols>
    <col min="1" max="1" width="22.125" customWidth="1"/>
    <col min="2" max="2" width="13.875" customWidth="1"/>
    <col min="3" max="3" width="13.125" customWidth="1"/>
  </cols>
  <sheetData>
    <row r="1" spans="1:4" ht="18.75">
      <c r="A1" s="23" t="s">
        <v>26</v>
      </c>
      <c r="B1" s="24" t="s">
        <v>27</v>
      </c>
      <c r="C1" s="24" t="s">
        <v>28</v>
      </c>
      <c r="D1" s="25" t="s">
        <v>29</v>
      </c>
    </row>
    <row r="2" spans="1:4" ht="18.75">
      <c r="A2" s="26" t="s">
        <v>30</v>
      </c>
      <c r="B2" s="27">
        <v>10</v>
      </c>
      <c r="C2" s="28">
        <f>Sheet3!H3</f>
        <v>8.6999999999999993</v>
      </c>
      <c r="D2">
        <v>8</v>
      </c>
    </row>
    <row r="3" spans="1:4" ht="18.75">
      <c r="A3" s="26" t="s">
        <v>31</v>
      </c>
      <c r="B3" s="27">
        <v>20</v>
      </c>
      <c r="C3" s="28">
        <f>Sheet3!H7</f>
        <v>18.309999999999999</v>
      </c>
      <c r="D3">
        <v>17.100000000000001</v>
      </c>
    </row>
    <row r="4" spans="1:4" ht="18.75">
      <c r="A4" s="26" t="s">
        <v>32</v>
      </c>
      <c r="B4" s="27">
        <v>40</v>
      </c>
      <c r="C4" s="28">
        <f>Sheet3!H10</f>
        <v>35.92</v>
      </c>
    </row>
    <row r="5" spans="1:4" ht="18.75">
      <c r="A5" s="26" t="s">
        <v>33</v>
      </c>
      <c r="B5" s="27">
        <v>30</v>
      </c>
      <c r="C5" s="28">
        <f>Sheet3!H15</f>
        <v>26.4</v>
      </c>
    </row>
    <row r="6" spans="1:4" ht="18.75">
      <c r="A6" s="26" t="s">
        <v>34</v>
      </c>
      <c r="B6" s="27">
        <v>100</v>
      </c>
      <c r="C6" s="28">
        <f>SUM(C2:C5)</f>
        <v>89.33</v>
      </c>
    </row>
    <row r="7" spans="1:4" ht="18.75">
      <c r="A7" s="26" t="s">
        <v>35</v>
      </c>
      <c r="B7" s="63" t="s">
        <v>36</v>
      </c>
      <c r="C7" s="64"/>
    </row>
  </sheetData>
  <mergeCells count="1">
    <mergeCell ref="B7:C7"/>
  </mergeCells>
  <phoneticPr fontId="18"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65"/>
  <sheetViews>
    <sheetView view="pageBreakPreview" topLeftCell="A55" zoomScale="85" zoomScaleNormal="100" zoomScaleSheetLayoutView="85" workbookViewId="0">
      <selection activeCell="K64" sqref="K64"/>
    </sheetView>
  </sheetViews>
  <sheetFormatPr defaultColWidth="8.625" defaultRowHeight="11.25"/>
  <cols>
    <col min="1" max="1" width="11.625" style="10" customWidth="1"/>
    <col min="2" max="2" width="11" style="10" customWidth="1"/>
    <col min="3" max="3" width="15.25" style="10" customWidth="1"/>
    <col min="4" max="4" width="9.375" style="10" customWidth="1"/>
    <col min="5" max="5" width="48.875" style="10" customWidth="1"/>
    <col min="6" max="6" width="34.375" style="10" hidden="1" customWidth="1"/>
    <col min="7" max="7" width="18.5" style="10" hidden="1" customWidth="1"/>
    <col min="8" max="8" width="9.875" style="11" customWidth="1"/>
    <col min="9" max="9" width="28.375" style="10" customWidth="1"/>
    <col min="10" max="10" width="8.625" style="10"/>
    <col min="11" max="14" width="8.625" style="11" customWidth="1"/>
    <col min="15" max="15" width="8.625" style="10" customWidth="1"/>
    <col min="16" max="16384" width="8.625" style="10"/>
  </cols>
  <sheetData>
    <row r="1" spans="1:21" ht="20.25">
      <c r="A1" s="12" t="s">
        <v>37</v>
      </c>
      <c r="B1" s="65" t="s">
        <v>176</v>
      </c>
      <c r="C1" s="65"/>
      <c r="D1" s="65"/>
      <c r="E1" s="65"/>
      <c r="F1" s="65"/>
      <c r="G1" s="65"/>
      <c r="H1" s="65"/>
      <c r="I1" s="65"/>
      <c r="K1" s="10"/>
      <c r="L1" s="10"/>
      <c r="M1" s="10"/>
      <c r="N1" s="10"/>
    </row>
    <row r="2" spans="1:21" ht="20.25">
      <c r="A2" s="13"/>
      <c r="B2" s="14"/>
      <c r="C2" s="14"/>
      <c r="D2" s="14"/>
      <c r="E2" s="14"/>
      <c r="F2" s="14"/>
      <c r="G2" s="14"/>
      <c r="H2" s="14"/>
      <c r="I2" s="14"/>
      <c r="K2" s="56" t="s">
        <v>160</v>
      </c>
      <c r="L2" s="56" t="s">
        <v>177</v>
      </c>
      <c r="M2" s="56" t="s">
        <v>178</v>
      </c>
      <c r="N2" s="56" t="s">
        <v>179</v>
      </c>
      <c r="O2" s="56" t="s">
        <v>180</v>
      </c>
    </row>
    <row r="3" spans="1:21" ht="15.95" customHeight="1">
      <c r="A3" s="70" t="s">
        <v>38</v>
      </c>
      <c r="B3" s="70" t="s">
        <v>39</v>
      </c>
      <c r="C3" s="70" t="s">
        <v>40</v>
      </c>
      <c r="D3" s="70" t="s">
        <v>3</v>
      </c>
      <c r="E3" s="70" t="s">
        <v>41</v>
      </c>
      <c r="F3" s="70" t="s">
        <v>42</v>
      </c>
      <c r="G3" s="70" t="s">
        <v>43</v>
      </c>
      <c r="H3" s="66" t="s">
        <v>44</v>
      </c>
      <c r="I3" s="66"/>
      <c r="K3" s="10"/>
      <c r="L3" s="10"/>
      <c r="M3" s="10"/>
      <c r="N3" s="10"/>
    </row>
    <row r="4" spans="1:21" ht="15.95" customHeight="1">
      <c r="A4" s="70"/>
      <c r="B4" s="70"/>
      <c r="C4" s="70"/>
      <c r="D4" s="70"/>
      <c r="E4" s="70"/>
      <c r="F4" s="70"/>
      <c r="G4" s="70"/>
      <c r="H4" s="47" t="s">
        <v>3</v>
      </c>
      <c r="I4" s="48" t="s">
        <v>45</v>
      </c>
      <c r="K4" s="17"/>
      <c r="L4" s="17"/>
      <c r="M4" s="17"/>
      <c r="N4" s="17"/>
      <c r="O4" s="18"/>
      <c r="P4" s="19"/>
      <c r="Q4" s="19"/>
      <c r="R4" s="19"/>
      <c r="S4" s="19"/>
      <c r="T4" s="19"/>
      <c r="U4" s="19"/>
    </row>
    <row r="5" spans="1:21" ht="9.9499999999999993" customHeight="1">
      <c r="A5" s="70" t="s">
        <v>46</v>
      </c>
      <c r="B5" s="70" t="s">
        <v>47</v>
      </c>
      <c r="C5" s="70" t="s">
        <v>48</v>
      </c>
      <c r="D5" s="73">
        <v>1.5</v>
      </c>
      <c r="E5" s="74" t="s">
        <v>49</v>
      </c>
      <c r="F5" s="77" t="s">
        <v>50</v>
      </c>
      <c r="G5" s="49" t="s">
        <v>51</v>
      </c>
      <c r="H5" s="79">
        <f>(K5+L5+M5+N5+O5)/5</f>
        <v>1.5</v>
      </c>
      <c r="I5" s="73" t="s">
        <v>161</v>
      </c>
      <c r="J5" s="82"/>
      <c r="K5" s="85">
        <v>1.5</v>
      </c>
      <c r="L5" s="85">
        <v>1.5</v>
      </c>
      <c r="M5" s="85">
        <v>1.5</v>
      </c>
      <c r="N5" s="85">
        <v>1.5</v>
      </c>
      <c r="O5" s="88">
        <v>1.5</v>
      </c>
      <c r="P5" s="19"/>
      <c r="Q5" s="19"/>
      <c r="R5" s="19"/>
      <c r="S5" s="19"/>
      <c r="T5" s="19"/>
      <c r="U5" s="19"/>
    </row>
    <row r="6" spans="1:21" ht="9.9499999999999993" customHeight="1">
      <c r="A6" s="70"/>
      <c r="B6" s="70"/>
      <c r="C6" s="70"/>
      <c r="D6" s="71"/>
      <c r="E6" s="75"/>
      <c r="F6" s="77"/>
      <c r="G6" s="49" t="s">
        <v>52</v>
      </c>
      <c r="H6" s="80"/>
      <c r="I6" s="71"/>
      <c r="J6" s="83"/>
      <c r="K6" s="86"/>
      <c r="L6" s="86"/>
      <c r="M6" s="86"/>
      <c r="N6" s="86"/>
      <c r="O6" s="89"/>
      <c r="P6" s="19"/>
      <c r="Q6" s="19"/>
      <c r="R6" s="19"/>
      <c r="S6" s="19"/>
      <c r="T6" s="19"/>
      <c r="U6" s="19"/>
    </row>
    <row r="7" spans="1:21" ht="9.9499999999999993" customHeight="1">
      <c r="A7" s="70"/>
      <c r="B7" s="70"/>
      <c r="C7" s="70"/>
      <c r="D7" s="71"/>
      <c r="E7" s="75"/>
      <c r="F7" s="77"/>
      <c r="G7" s="49" t="s">
        <v>53</v>
      </c>
      <c r="H7" s="80"/>
      <c r="I7" s="71"/>
      <c r="J7" s="83"/>
      <c r="K7" s="86"/>
      <c r="L7" s="86"/>
      <c r="M7" s="86"/>
      <c r="N7" s="86"/>
      <c r="O7" s="89"/>
      <c r="P7" s="19"/>
      <c r="Q7" s="19"/>
      <c r="R7" s="19"/>
      <c r="S7" s="19"/>
      <c r="T7" s="19"/>
      <c r="U7" s="19"/>
    </row>
    <row r="8" spans="1:21" ht="9.9499999999999993" customHeight="1">
      <c r="A8" s="70"/>
      <c r="B8" s="70"/>
      <c r="C8" s="70"/>
      <c r="D8" s="71"/>
      <c r="E8" s="75"/>
      <c r="F8" s="77"/>
      <c r="G8" s="49" t="s">
        <v>54</v>
      </c>
      <c r="H8" s="80"/>
      <c r="I8" s="71"/>
      <c r="J8" s="83"/>
      <c r="K8" s="86"/>
      <c r="L8" s="86"/>
      <c r="M8" s="86"/>
      <c r="N8" s="86"/>
      <c r="O8" s="89"/>
      <c r="P8" s="19"/>
      <c r="Q8" s="19"/>
      <c r="R8" s="19"/>
      <c r="S8" s="19"/>
      <c r="T8" s="19"/>
      <c r="U8" s="19"/>
    </row>
    <row r="9" spans="1:21" ht="9.9499999999999993" customHeight="1">
      <c r="A9" s="70"/>
      <c r="B9" s="70"/>
      <c r="C9" s="70"/>
      <c r="D9" s="71"/>
      <c r="E9" s="75"/>
      <c r="F9" s="77"/>
      <c r="G9" s="49" t="s">
        <v>55</v>
      </c>
      <c r="H9" s="80"/>
      <c r="I9" s="71"/>
      <c r="J9" s="83"/>
      <c r="K9" s="86"/>
      <c r="L9" s="86"/>
      <c r="M9" s="86"/>
      <c r="N9" s="86"/>
      <c r="O9" s="89"/>
      <c r="P9" s="19"/>
      <c r="Q9" s="19"/>
      <c r="R9" s="19"/>
      <c r="S9" s="19"/>
      <c r="T9" s="19"/>
      <c r="U9" s="19"/>
    </row>
    <row r="10" spans="1:21" ht="9.9499999999999993" customHeight="1">
      <c r="A10" s="70"/>
      <c r="B10" s="70"/>
      <c r="C10" s="70"/>
      <c r="D10" s="72"/>
      <c r="E10" s="76"/>
      <c r="F10" s="77"/>
      <c r="G10" s="49" t="s">
        <v>56</v>
      </c>
      <c r="H10" s="81"/>
      <c r="I10" s="72"/>
      <c r="J10" s="84"/>
      <c r="K10" s="87"/>
      <c r="L10" s="87"/>
      <c r="M10" s="87"/>
      <c r="N10" s="87"/>
      <c r="O10" s="90"/>
      <c r="P10" s="19"/>
      <c r="Q10" s="19"/>
      <c r="R10" s="19"/>
      <c r="S10" s="19"/>
      <c r="T10" s="19"/>
      <c r="U10" s="19"/>
    </row>
    <row r="11" spans="1:21" ht="15.95" customHeight="1">
      <c r="A11" s="70"/>
      <c r="B11" s="70"/>
      <c r="C11" s="70" t="s">
        <v>57</v>
      </c>
      <c r="D11" s="73">
        <v>1.5</v>
      </c>
      <c r="E11" s="74" t="s">
        <v>58</v>
      </c>
      <c r="F11" s="77" t="s">
        <v>59</v>
      </c>
      <c r="G11" s="49" t="s">
        <v>51</v>
      </c>
      <c r="H11" s="79">
        <f>(K11+L11+M11+N11+O11)/5</f>
        <v>1.5</v>
      </c>
      <c r="I11" s="73" t="s">
        <v>162</v>
      </c>
      <c r="J11" s="82"/>
      <c r="K11" s="85">
        <v>1.5</v>
      </c>
      <c r="L11" s="85">
        <v>1.5</v>
      </c>
      <c r="M11" s="85">
        <v>1.5</v>
      </c>
      <c r="N11" s="85">
        <v>1.5</v>
      </c>
      <c r="O11" s="88">
        <v>1.5</v>
      </c>
      <c r="P11" s="19"/>
      <c r="Q11" s="19"/>
      <c r="R11" s="19"/>
      <c r="S11" s="19"/>
      <c r="T11" s="19"/>
      <c r="U11" s="19"/>
    </row>
    <row r="12" spans="1:21" ht="15.95" customHeight="1">
      <c r="A12" s="70"/>
      <c r="B12" s="70"/>
      <c r="C12" s="70"/>
      <c r="D12" s="71"/>
      <c r="E12" s="75"/>
      <c r="F12" s="77"/>
      <c r="G12" s="49" t="s">
        <v>60</v>
      </c>
      <c r="H12" s="80"/>
      <c r="I12" s="71"/>
      <c r="J12" s="83"/>
      <c r="K12" s="86"/>
      <c r="L12" s="86"/>
      <c r="M12" s="86"/>
      <c r="N12" s="86"/>
      <c r="O12" s="89"/>
      <c r="P12" s="19"/>
      <c r="Q12" s="19"/>
      <c r="R12" s="19"/>
      <c r="S12" s="19"/>
      <c r="T12" s="19"/>
      <c r="U12" s="19"/>
    </row>
    <row r="13" spans="1:21" ht="15.95" customHeight="1">
      <c r="A13" s="70"/>
      <c r="B13" s="70"/>
      <c r="C13" s="70"/>
      <c r="D13" s="71"/>
      <c r="E13" s="75"/>
      <c r="F13" s="77"/>
      <c r="G13" s="49" t="s">
        <v>61</v>
      </c>
      <c r="H13" s="80"/>
      <c r="I13" s="71"/>
      <c r="J13" s="83"/>
      <c r="K13" s="86"/>
      <c r="L13" s="86"/>
      <c r="M13" s="86"/>
      <c r="N13" s="86"/>
      <c r="O13" s="89"/>
      <c r="P13" s="19"/>
      <c r="Q13" s="19"/>
      <c r="R13" s="19"/>
      <c r="S13" s="19"/>
      <c r="T13" s="19"/>
      <c r="U13" s="19"/>
    </row>
    <row r="14" spans="1:21" ht="15.95" customHeight="1">
      <c r="A14" s="70"/>
      <c r="B14" s="70"/>
      <c r="C14" s="70"/>
      <c r="D14" s="72"/>
      <c r="E14" s="76"/>
      <c r="F14" s="77"/>
      <c r="G14" s="49" t="s">
        <v>62</v>
      </c>
      <c r="H14" s="81"/>
      <c r="I14" s="72"/>
      <c r="J14" s="84"/>
      <c r="K14" s="87"/>
      <c r="L14" s="87"/>
      <c r="M14" s="87"/>
      <c r="N14" s="87"/>
      <c r="O14" s="90"/>
      <c r="P14" s="19"/>
      <c r="Q14" s="19"/>
      <c r="R14" s="19"/>
      <c r="S14" s="19"/>
      <c r="T14" s="19"/>
      <c r="U14" s="19"/>
    </row>
    <row r="15" spans="1:21" ht="15.95" customHeight="1">
      <c r="A15" s="70"/>
      <c r="B15" s="73" t="s">
        <v>63</v>
      </c>
      <c r="C15" s="70" t="s">
        <v>64</v>
      </c>
      <c r="D15" s="73">
        <v>1.5</v>
      </c>
      <c r="E15" s="74" t="s">
        <v>65</v>
      </c>
      <c r="F15" s="77" t="s">
        <v>66</v>
      </c>
      <c r="G15" s="49" t="s">
        <v>51</v>
      </c>
      <c r="H15" s="79">
        <f>(K15+L15+M15+N15+O15)/5</f>
        <v>1.5</v>
      </c>
      <c r="I15" s="73" t="s">
        <v>163</v>
      </c>
      <c r="K15" s="85">
        <v>1.5</v>
      </c>
      <c r="L15" s="85">
        <v>1.5</v>
      </c>
      <c r="M15" s="85">
        <v>1.5</v>
      </c>
      <c r="N15" s="85">
        <v>1.5</v>
      </c>
      <c r="O15" s="88">
        <v>1.5</v>
      </c>
      <c r="P15" s="19"/>
      <c r="Q15" s="19"/>
      <c r="R15" s="19"/>
      <c r="S15" s="19"/>
      <c r="T15" s="19"/>
      <c r="U15" s="19"/>
    </row>
    <row r="16" spans="1:21" ht="15.95" customHeight="1">
      <c r="A16" s="70"/>
      <c r="B16" s="71"/>
      <c r="C16" s="70"/>
      <c r="D16" s="71"/>
      <c r="E16" s="75"/>
      <c r="F16" s="77"/>
      <c r="G16" s="49" t="s">
        <v>67</v>
      </c>
      <c r="H16" s="80"/>
      <c r="I16" s="71"/>
      <c r="K16" s="86"/>
      <c r="L16" s="86"/>
      <c r="M16" s="86"/>
      <c r="N16" s="86"/>
      <c r="O16" s="89"/>
      <c r="P16" s="19"/>
      <c r="Q16" s="19"/>
      <c r="R16" s="19"/>
      <c r="S16" s="19"/>
      <c r="T16" s="19"/>
      <c r="U16" s="19"/>
    </row>
    <row r="17" spans="1:21" ht="15.95" customHeight="1">
      <c r="A17" s="70"/>
      <c r="B17" s="71"/>
      <c r="C17" s="70"/>
      <c r="D17" s="71"/>
      <c r="E17" s="75"/>
      <c r="F17" s="77"/>
      <c r="G17" s="49" t="s">
        <v>68</v>
      </c>
      <c r="H17" s="80"/>
      <c r="I17" s="71"/>
      <c r="K17" s="86"/>
      <c r="L17" s="86"/>
      <c r="M17" s="86"/>
      <c r="N17" s="86"/>
      <c r="O17" s="89"/>
      <c r="P17" s="19"/>
      <c r="Q17" s="19"/>
      <c r="R17" s="19"/>
      <c r="S17" s="19"/>
      <c r="T17" s="19"/>
      <c r="U17" s="19"/>
    </row>
    <row r="18" spans="1:21" ht="15.95" customHeight="1">
      <c r="A18" s="70"/>
      <c r="B18" s="71"/>
      <c r="C18" s="70"/>
      <c r="D18" s="71"/>
      <c r="E18" s="75"/>
      <c r="F18" s="77"/>
      <c r="G18" s="49" t="s">
        <v>69</v>
      </c>
      <c r="H18" s="80"/>
      <c r="I18" s="71"/>
      <c r="K18" s="86"/>
      <c r="L18" s="86"/>
      <c r="M18" s="86"/>
      <c r="N18" s="86"/>
      <c r="O18" s="89"/>
      <c r="P18" s="19"/>
      <c r="Q18" s="19"/>
      <c r="R18" s="19"/>
      <c r="S18" s="19"/>
      <c r="T18" s="19"/>
      <c r="U18" s="19"/>
    </row>
    <row r="19" spans="1:21" ht="15.95" customHeight="1">
      <c r="A19" s="70"/>
      <c r="B19" s="71"/>
      <c r="C19" s="70"/>
      <c r="D19" s="71"/>
      <c r="E19" s="75"/>
      <c r="F19" s="77"/>
      <c r="G19" s="49" t="s">
        <v>70</v>
      </c>
      <c r="H19" s="80"/>
      <c r="I19" s="71"/>
      <c r="K19" s="86"/>
      <c r="L19" s="86"/>
      <c r="M19" s="86"/>
      <c r="N19" s="86"/>
      <c r="O19" s="89"/>
      <c r="P19" s="19"/>
      <c r="Q19" s="19"/>
      <c r="R19" s="19"/>
      <c r="S19" s="19"/>
      <c r="T19" s="19"/>
      <c r="U19" s="19"/>
    </row>
    <row r="20" spans="1:21" ht="15.95" customHeight="1">
      <c r="A20" s="70"/>
      <c r="B20" s="71"/>
      <c r="C20" s="70"/>
      <c r="D20" s="72"/>
      <c r="E20" s="76"/>
      <c r="F20" s="77"/>
      <c r="G20" s="49" t="s">
        <v>71</v>
      </c>
      <c r="H20" s="81"/>
      <c r="I20" s="72"/>
      <c r="K20" s="87"/>
      <c r="L20" s="87"/>
      <c r="M20" s="87"/>
      <c r="N20" s="87"/>
      <c r="O20" s="90"/>
      <c r="P20" s="19"/>
      <c r="Q20" s="19"/>
      <c r="R20" s="19"/>
      <c r="S20" s="19"/>
      <c r="T20" s="19"/>
      <c r="U20" s="19"/>
    </row>
    <row r="21" spans="1:21" ht="15" customHeight="1">
      <c r="A21" s="70"/>
      <c r="B21" s="71"/>
      <c r="C21" s="70" t="s">
        <v>72</v>
      </c>
      <c r="D21" s="73">
        <v>1.5</v>
      </c>
      <c r="E21" s="74" t="s">
        <v>73</v>
      </c>
      <c r="F21" s="77" t="s">
        <v>74</v>
      </c>
      <c r="G21" s="50" t="s">
        <v>51</v>
      </c>
      <c r="H21" s="79">
        <f>(K21+L21+M21+N21+O21)/5</f>
        <v>1.5</v>
      </c>
      <c r="I21" s="73" t="s">
        <v>164</v>
      </c>
      <c r="K21" s="85">
        <v>1.5</v>
      </c>
      <c r="L21" s="85">
        <v>1.5</v>
      </c>
      <c r="M21" s="85">
        <v>1.5</v>
      </c>
      <c r="N21" s="85">
        <v>1.5</v>
      </c>
      <c r="O21" s="88">
        <v>1.5</v>
      </c>
      <c r="P21" s="19"/>
      <c r="Q21" s="19"/>
      <c r="R21" s="19"/>
      <c r="S21" s="19"/>
      <c r="T21" s="19"/>
      <c r="U21" s="19"/>
    </row>
    <row r="22" spans="1:21" ht="15" customHeight="1">
      <c r="A22" s="70"/>
      <c r="B22" s="71"/>
      <c r="C22" s="70"/>
      <c r="D22" s="71"/>
      <c r="E22" s="75"/>
      <c r="F22" s="77"/>
      <c r="G22" s="50" t="s">
        <v>75</v>
      </c>
      <c r="H22" s="80"/>
      <c r="I22" s="71"/>
      <c r="K22" s="86"/>
      <c r="L22" s="86"/>
      <c r="M22" s="86"/>
      <c r="N22" s="86"/>
      <c r="O22" s="89"/>
      <c r="P22" s="19"/>
      <c r="Q22" s="19"/>
      <c r="R22" s="19"/>
      <c r="S22" s="19"/>
      <c r="T22" s="19"/>
      <c r="U22" s="19"/>
    </row>
    <row r="23" spans="1:21" ht="15" customHeight="1">
      <c r="A23" s="70"/>
      <c r="B23" s="71"/>
      <c r="C23" s="70"/>
      <c r="D23" s="71"/>
      <c r="E23" s="75"/>
      <c r="F23" s="77"/>
      <c r="G23" s="50" t="s">
        <v>76</v>
      </c>
      <c r="H23" s="80"/>
      <c r="I23" s="71"/>
      <c r="K23" s="86"/>
      <c r="L23" s="86"/>
      <c r="M23" s="86"/>
      <c r="N23" s="86"/>
      <c r="O23" s="89"/>
      <c r="P23" s="19"/>
      <c r="Q23" s="19"/>
      <c r="R23" s="19"/>
      <c r="S23" s="19"/>
      <c r="T23" s="19"/>
      <c r="U23" s="19"/>
    </row>
    <row r="24" spans="1:21" ht="15" customHeight="1">
      <c r="A24" s="70"/>
      <c r="B24" s="72"/>
      <c r="C24" s="70"/>
      <c r="D24" s="72"/>
      <c r="E24" s="76"/>
      <c r="F24" s="77"/>
      <c r="G24" s="50" t="s">
        <v>77</v>
      </c>
      <c r="H24" s="81"/>
      <c r="I24" s="72"/>
      <c r="K24" s="87"/>
      <c r="L24" s="87"/>
      <c r="M24" s="87"/>
      <c r="N24" s="87"/>
      <c r="O24" s="90"/>
      <c r="P24" s="19"/>
      <c r="Q24" s="19"/>
      <c r="R24" s="19"/>
      <c r="S24" s="19"/>
      <c r="T24" s="19"/>
      <c r="U24" s="19"/>
    </row>
    <row r="25" spans="1:21" ht="12.95" customHeight="1">
      <c r="A25" s="70"/>
      <c r="B25" s="70" t="s">
        <v>13</v>
      </c>
      <c r="C25" s="70" t="s">
        <v>78</v>
      </c>
      <c r="D25" s="73">
        <v>2</v>
      </c>
      <c r="E25" s="74" t="s">
        <v>79</v>
      </c>
      <c r="F25" s="77" t="s">
        <v>80</v>
      </c>
      <c r="G25" s="50" t="s">
        <v>51</v>
      </c>
      <c r="H25" s="79">
        <f>(K25+L25+M25+N25+O25)/5</f>
        <v>1.8</v>
      </c>
      <c r="I25" s="73" t="s">
        <v>165</v>
      </c>
      <c r="K25" s="85">
        <v>1</v>
      </c>
      <c r="L25" s="85">
        <v>2</v>
      </c>
      <c r="M25" s="85">
        <v>2</v>
      </c>
      <c r="N25" s="85">
        <v>2</v>
      </c>
      <c r="O25" s="88">
        <v>2</v>
      </c>
      <c r="P25" s="19"/>
      <c r="Q25" s="19"/>
      <c r="R25" s="19"/>
      <c r="S25" s="19"/>
      <c r="T25" s="19"/>
      <c r="U25" s="19"/>
    </row>
    <row r="26" spans="1:21" ht="12.95" customHeight="1">
      <c r="A26" s="70"/>
      <c r="B26" s="70"/>
      <c r="C26" s="70"/>
      <c r="D26" s="71"/>
      <c r="E26" s="75"/>
      <c r="F26" s="77"/>
      <c r="G26" s="50" t="s">
        <v>81</v>
      </c>
      <c r="H26" s="80"/>
      <c r="I26" s="71"/>
      <c r="K26" s="86"/>
      <c r="L26" s="86"/>
      <c r="M26" s="86"/>
      <c r="N26" s="86"/>
      <c r="O26" s="89"/>
      <c r="P26" s="19"/>
      <c r="Q26" s="19"/>
      <c r="R26" s="19"/>
      <c r="S26" s="19"/>
      <c r="T26" s="19"/>
      <c r="U26" s="19"/>
    </row>
    <row r="27" spans="1:21" ht="12.95" customHeight="1">
      <c r="A27" s="70"/>
      <c r="B27" s="70"/>
      <c r="C27" s="70"/>
      <c r="D27" s="71"/>
      <c r="E27" s="75"/>
      <c r="F27" s="77"/>
      <c r="G27" s="50" t="s">
        <v>82</v>
      </c>
      <c r="H27" s="80"/>
      <c r="I27" s="71"/>
      <c r="K27" s="86"/>
      <c r="L27" s="86"/>
      <c r="M27" s="86"/>
      <c r="N27" s="86"/>
      <c r="O27" s="89"/>
      <c r="P27" s="19"/>
      <c r="Q27" s="19"/>
      <c r="R27" s="19"/>
      <c r="S27" s="19"/>
      <c r="T27" s="19"/>
      <c r="U27" s="19"/>
    </row>
    <row r="28" spans="1:21" ht="12.95" customHeight="1">
      <c r="A28" s="70"/>
      <c r="B28" s="70"/>
      <c r="C28" s="70"/>
      <c r="D28" s="71"/>
      <c r="E28" s="75"/>
      <c r="F28" s="77"/>
      <c r="G28" s="50" t="s">
        <v>83</v>
      </c>
      <c r="H28" s="80"/>
      <c r="I28" s="71"/>
      <c r="K28" s="86"/>
      <c r="L28" s="86"/>
      <c r="M28" s="86"/>
      <c r="N28" s="86"/>
      <c r="O28" s="89"/>
      <c r="P28" s="19"/>
      <c r="Q28" s="19"/>
      <c r="R28" s="19"/>
      <c r="S28" s="19"/>
      <c r="T28" s="19"/>
      <c r="U28" s="19"/>
    </row>
    <row r="29" spans="1:21" ht="12.95" customHeight="1">
      <c r="A29" s="70"/>
      <c r="B29" s="70"/>
      <c r="C29" s="70"/>
      <c r="D29" s="72"/>
      <c r="E29" s="76"/>
      <c r="F29" s="77"/>
      <c r="G29" s="50" t="s">
        <v>84</v>
      </c>
      <c r="H29" s="81"/>
      <c r="I29" s="72"/>
      <c r="K29" s="87"/>
      <c r="L29" s="87"/>
      <c r="M29" s="87"/>
      <c r="N29" s="87"/>
      <c r="O29" s="90"/>
      <c r="P29" s="19"/>
      <c r="Q29" s="19"/>
      <c r="R29" s="19"/>
      <c r="S29" s="19"/>
      <c r="T29" s="19"/>
      <c r="U29" s="19"/>
    </row>
    <row r="30" spans="1:21" ht="18" customHeight="1">
      <c r="A30" s="70"/>
      <c r="B30" s="70"/>
      <c r="C30" s="70" t="s">
        <v>85</v>
      </c>
      <c r="D30" s="73">
        <v>2</v>
      </c>
      <c r="E30" s="74" t="s">
        <v>86</v>
      </c>
      <c r="F30" s="77" t="s">
        <v>87</v>
      </c>
      <c r="G30" s="50" t="s">
        <v>51</v>
      </c>
      <c r="H30" s="79">
        <f>(K30+L30+M30+N30+O30)/5</f>
        <v>1.8</v>
      </c>
      <c r="I30" s="73" t="s">
        <v>166</v>
      </c>
      <c r="K30" s="85">
        <v>1</v>
      </c>
      <c r="L30" s="85">
        <v>2</v>
      </c>
      <c r="M30" s="85">
        <v>2</v>
      </c>
      <c r="N30" s="85">
        <v>2</v>
      </c>
      <c r="O30" s="88">
        <v>2</v>
      </c>
      <c r="P30" s="19"/>
      <c r="Q30" s="19"/>
      <c r="R30" s="19"/>
      <c r="S30" s="19"/>
      <c r="T30" s="19"/>
      <c r="U30" s="19"/>
    </row>
    <row r="31" spans="1:21" ht="18" customHeight="1">
      <c r="A31" s="70"/>
      <c r="B31" s="70"/>
      <c r="C31" s="70"/>
      <c r="D31" s="71"/>
      <c r="E31" s="75"/>
      <c r="F31" s="77"/>
      <c r="G31" s="50" t="s">
        <v>88</v>
      </c>
      <c r="H31" s="80"/>
      <c r="I31" s="71"/>
      <c r="K31" s="86"/>
      <c r="L31" s="86"/>
      <c r="M31" s="86"/>
      <c r="N31" s="86"/>
      <c r="O31" s="89"/>
      <c r="P31" s="19"/>
      <c r="Q31" s="19"/>
      <c r="R31" s="19"/>
      <c r="S31" s="19"/>
      <c r="T31" s="19"/>
      <c r="U31" s="19"/>
    </row>
    <row r="32" spans="1:21" ht="24" customHeight="1">
      <c r="A32" s="70"/>
      <c r="B32" s="70"/>
      <c r="C32" s="70"/>
      <c r="D32" s="72"/>
      <c r="E32" s="76"/>
      <c r="F32" s="77"/>
      <c r="G32" s="50" t="s">
        <v>89</v>
      </c>
      <c r="H32" s="81"/>
      <c r="I32" s="72"/>
      <c r="K32" s="87"/>
      <c r="L32" s="87"/>
      <c r="M32" s="87"/>
      <c r="N32" s="87"/>
      <c r="O32" s="90"/>
      <c r="P32" s="19"/>
      <c r="Q32" s="19"/>
      <c r="R32" s="19"/>
      <c r="S32" s="19"/>
      <c r="T32" s="19"/>
      <c r="U32" s="19"/>
    </row>
    <row r="33" spans="1:21" ht="15.95" customHeight="1">
      <c r="A33" s="71" t="s">
        <v>90</v>
      </c>
      <c r="B33" s="73" t="s">
        <v>15</v>
      </c>
      <c r="C33" s="72" t="s">
        <v>91</v>
      </c>
      <c r="D33" s="73">
        <v>4</v>
      </c>
      <c r="E33" s="74" t="s">
        <v>92</v>
      </c>
      <c r="F33" s="78" t="s">
        <v>93</v>
      </c>
      <c r="G33" s="51" t="s">
        <v>94</v>
      </c>
      <c r="H33" s="79">
        <f>(K33+L33+M33+N33+O33)/5</f>
        <v>4</v>
      </c>
      <c r="I33" s="73"/>
      <c r="K33" s="85">
        <v>4</v>
      </c>
      <c r="L33" s="85">
        <v>4</v>
      </c>
      <c r="M33" s="85">
        <v>4</v>
      </c>
      <c r="N33" s="85">
        <v>4</v>
      </c>
      <c r="O33" s="88">
        <v>4</v>
      </c>
      <c r="P33" s="19"/>
      <c r="Q33" s="19"/>
      <c r="R33" s="19"/>
      <c r="S33" s="19"/>
      <c r="T33" s="19"/>
      <c r="U33" s="19"/>
    </row>
    <row r="34" spans="1:21" ht="15.95" customHeight="1">
      <c r="A34" s="71"/>
      <c r="B34" s="71"/>
      <c r="C34" s="70"/>
      <c r="D34" s="71"/>
      <c r="E34" s="75"/>
      <c r="F34" s="77"/>
      <c r="G34" s="50" t="s">
        <v>95</v>
      </c>
      <c r="H34" s="80"/>
      <c r="I34" s="71"/>
      <c r="K34" s="86"/>
      <c r="L34" s="86"/>
      <c r="M34" s="86"/>
      <c r="N34" s="86"/>
      <c r="O34" s="89"/>
      <c r="P34" s="19"/>
      <c r="Q34" s="19"/>
      <c r="R34" s="19"/>
      <c r="S34" s="19"/>
      <c r="T34" s="19"/>
      <c r="U34" s="19"/>
    </row>
    <row r="35" spans="1:21" ht="15.95" customHeight="1">
      <c r="A35" s="71"/>
      <c r="B35" s="71"/>
      <c r="C35" s="70"/>
      <c r="D35" s="72"/>
      <c r="E35" s="76"/>
      <c r="F35" s="77"/>
      <c r="G35" s="50" t="s">
        <v>96</v>
      </c>
      <c r="H35" s="81"/>
      <c r="I35" s="72"/>
      <c r="K35" s="87"/>
      <c r="L35" s="87"/>
      <c r="M35" s="87"/>
      <c r="N35" s="87"/>
      <c r="O35" s="90"/>
      <c r="P35" s="19"/>
      <c r="Q35" s="19"/>
      <c r="R35" s="19"/>
      <c r="S35" s="19"/>
      <c r="T35" s="19"/>
      <c r="U35" s="19"/>
    </row>
    <row r="36" spans="1:21" ht="33.950000000000003" customHeight="1">
      <c r="A36" s="71"/>
      <c r="B36" s="71"/>
      <c r="C36" s="70" t="s">
        <v>97</v>
      </c>
      <c r="D36" s="73">
        <v>3</v>
      </c>
      <c r="E36" s="74" t="s">
        <v>98</v>
      </c>
      <c r="F36" s="77" t="s">
        <v>99</v>
      </c>
      <c r="G36" s="50" t="s">
        <v>100</v>
      </c>
      <c r="H36" s="79">
        <f>(K36+L36+M36+N36+O36)/5</f>
        <v>3</v>
      </c>
      <c r="I36" s="73"/>
      <c r="K36" s="85">
        <v>3</v>
      </c>
      <c r="L36" s="85">
        <v>3</v>
      </c>
      <c r="M36" s="85">
        <v>3</v>
      </c>
      <c r="N36" s="85">
        <v>3</v>
      </c>
      <c r="O36" s="88">
        <v>3</v>
      </c>
      <c r="P36" s="19"/>
      <c r="Q36" s="19"/>
      <c r="R36" s="19"/>
      <c r="S36" s="19"/>
      <c r="T36" s="19"/>
      <c r="U36" s="19"/>
    </row>
    <row r="37" spans="1:21" ht="33.950000000000003" customHeight="1">
      <c r="A37" s="71"/>
      <c r="B37" s="71"/>
      <c r="C37" s="70"/>
      <c r="D37" s="72"/>
      <c r="E37" s="76"/>
      <c r="F37" s="77"/>
      <c r="G37" s="50" t="s">
        <v>101</v>
      </c>
      <c r="H37" s="81"/>
      <c r="I37" s="72"/>
      <c r="K37" s="87"/>
      <c r="L37" s="87"/>
      <c r="M37" s="87"/>
      <c r="N37" s="87"/>
      <c r="O37" s="90"/>
      <c r="P37" s="19"/>
      <c r="Q37" s="19"/>
      <c r="R37" s="19"/>
      <c r="S37" s="19"/>
      <c r="T37" s="19"/>
      <c r="U37" s="19"/>
    </row>
    <row r="38" spans="1:21" ht="11.1" customHeight="1">
      <c r="A38" s="71"/>
      <c r="B38" s="71"/>
      <c r="C38" s="73" t="s">
        <v>102</v>
      </c>
      <c r="D38" s="73">
        <v>3</v>
      </c>
      <c r="E38" s="74" t="s">
        <v>103</v>
      </c>
      <c r="F38" s="77" t="s">
        <v>104</v>
      </c>
      <c r="G38" s="50" t="s">
        <v>51</v>
      </c>
      <c r="H38" s="79">
        <f>(K38+L38+M38+N38+O38)/5</f>
        <v>3</v>
      </c>
      <c r="I38" s="73" t="s">
        <v>168</v>
      </c>
      <c r="K38" s="85">
        <v>3</v>
      </c>
      <c r="L38" s="85">
        <v>3</v>
      </c>
      <c r="M38" s="85">
        <v>3</v>
      </c>
      <c r="N38" s="85">
        <v>3</v>
      </c>
      <c r="O38" s="88">
        <v>3</v>
      </c>
      <c r="P38" s="19"/>
      <c r="Q38" s="19"/>
      <c r="R38" s="19"/>
      <c r="S38" s="19"/>
      <c r="T38" s="19"/>
      <c r="U38" s="19"/>
    </row>
    <row r="39" spans="1:21" ht="11.1" customHeight="1">
      <c r="A39" s="71"/>
      <c r="B39" s="71"/>
      <c r="C39" s="71"/>
      <c r="D39" s="71"/>
      <c r="E39" s="75"/>
      <c r="F39" s="77"/>
      <c r="G39" s="50" t="s">
        <v>105</v>
      </c>
      <c r="H39" s="80"/>
      <c r="I39" s="71"/>
      <c r="K39" s="86"/>
      <c r="L39" s="86"/>
      <c r="M39" s="86"/>
      <c r="N39" s="86"/>
      <c r="O39" s="89"/>
      <c r="P39" s="19"/>
      <c r="Q39" s="19"/>
      <c r="R39" s="19"/>
      <c r="S39" s="19"/>
      <c r="T39" s="19"/>
      <c r="U39" s="19"/>
    </row>
    <row r="40" spans="1:21" ht="11.1" customHeight="1">
      <c r="A40" s="71"/>
      <c r="B40" s="71"/>
      <c r="C40" s="71"/>
      <c r="D40" s="71"/>
      <c r="E40" s="75"/>
      <c r="F40" s="77"/>
      <c r="G40" s="50" t="s">
        <v>106</v>
      </c>
      <c r="H40" s="80"/>
      <c r="I40" s="71"/>
      <c r="K40" s="86"/>
      <c r="L40" s="86"/>
      <c r="M40" s="86"/>
      <c r="N40" s="86"/>
      <c r="O40" s="89"/>
      <c r="P40" s="19"/>
      <c r="Q40" s="19"/>
      <c r="R40" s="19"/>
      <c r="S40" s="19"/>
      <c r="T40" s="19"/>
      <c r="U40" s="19"/>
    </row>
    <row r="41" spans="1:21" ht="11.1" customHeight="1">
      <c r="A41" s="71"/>
      <c r="B41" s="71"/>
      <c r="C41" s="71"/>
      <c r="D41" s="71"/>
      <c r="E41" s="75"/>
      <c r="F41" s="77"/>
      <c r="G41" s="50" t="s">
        <v>107</v>
      </c>
      <c r="H41" s="80"/>
      <c r="I41" s="71"/>
      <c r="K41" s="86"/>
      <c r="L41" s="86"/>
      <c r="M41" s="86"/>
      <c r="N41" s="86"/>
      <c r="O41" s="89"/>
      <c r="P41" s="19"/>
      <c r="Q41" s="19"/>
      <c r="R41" s="19"/>
      <c r="S41" s="19"/>
      <c r="T41" s="19"/>
      <c r="U41" s="19"/>
    </row>
    <row r="42" spans="1:21" ht="18" customHeight="1">
      <c r="A42" s="71"/>
      <c r="B42" s="72"/>
      <c r="C42" s="72"/>
      <c r="D42" s="72"/>
      <c r="E42" s="76"/>
      <c r="F42" s="77"/>
      <c r="G42" s="50" t="s">
        <v>108</v>
      </c>
      <c r="H42" s="81"/>
      <c r="I42" s="72"/>
      <c r="K42" s="87"/>
      <c r="L42" s="87"/>
      <c r="M42" s="87"/>
      <c r="N42" s="87"/>
      <c r="O42" s="90"/>
      <c r="P42" s="19"/>
      <c r="Q42" s="19"/>
      <c r="R42" s="19"/>
      <c r="S42" s="19"/>
      <c r="T42" s="19"/>
      <c r="U42" s="19"/>
    </row>
    <row r="43" spans="1:21" ht="26.1" customHeight="1">
      <c r="A43" s="71"/>
      <c r="B43" s="70" t="s">
        <v>16</v>
      </c>
      <c r="C43" s="73" t="s">
        <v>109</v>
      </c>
      <c r="D43" s="73">
        <v>5</v>
      </c>
      <c r="E43" s="74" t="s">
        <v>110</v>
      </c>
      <c r="F43" s="77" t="s">
        <v>111</v>
      </c>
      <c r="G43" s="50" t="s">
        <v>51</v>
      </c>
      <c r="H43" s="79">
        <f>(K43+L43+M43+N43+O43)/5</f>
        <v>4.8</v>
      </c>
      <c r="I43" s="73" t="s">
        <v>167</v>
      </c>
      <c r="K43" s="85">
        <v>5</v>
      </c>
      <c r="L43" s="85">
        <v>5</v>
      </c>
      <c r="M43" s="85">
        <v>4</v>
      </c>
      <c r="N43" s="85">
        <v>5</v>
      </c>
      <c r="O43" s="88">
        <v>5</v>
      </c>
      <c r="P43" s="19"/>
      <c r="Q43" s="19"/>
      <c r="R43" s="19"/>
      <c r="S43" s="19"/>
      <c r="T43" s="19"/>
      <c r="U43" s="19"/>
    </row>
    <row r="44" spans="1:21" ht="26.1" customHeight="1">
      <c r="A44" s="71"/>
      <c r="B44" s="70"/>
      <c r="C44" s="71"/>
      <c r="D44" s="71"/>
      <c r="E44" s="75"/>
      <c r="F44" s="77"/>
      <c r="G44" s="50" t="s">
        <v>112</v>
      </c>
      <c r="H44" s="80"/>
      <c r="I44" s="71"/>
      <c r="K44" s="86"/>
      <c r="L44" s="86"/>
      <c r="M44" s="86"/>
      <c r="N44" s="86"/>
      <c r="O44" s="89"/>
      <c r="P44" s="19"/>
      <c r="Q44" s="19"/>
      <c r="R44" s="19"/>
      <c r="S44" s="19"/>
      <c r="T44" s="19"/>
      <c r="U44" s="19"/>
    </row>
    <row r="45" spans="1:21" ht="26.1" customHeight="1">
      <c r="A45" s="71"/>
      <c r="B45" s="70"/>
      <c r="C45" s="72"/>
      <c r="D45" s="72"/>
      <c r="E45" s="76"/>
      <c r="F45" s="77"/>
      <c r="G45" s="50" t="s">
        <v>113</v>
      </c>
      <c r="H45" s="81"/>
      <c r="I45" s="72"/>
      <c r="K45" s="87"/>
      <c r="L45" s="87"/>
      <c r="M45" s="87"/>
      <c r="N45" s="87"/>
      <c r="O45" s="90"/>
      <c r="P45" s="19"/>
      <c r="Q45" s="19"/>
      <c r="R45" s="19"/>
      <c r="S45" s="19"/>
      <c r="T45" s="19"/>
      <c r="U45" s="19"/>
    </row>
    <row r="46" spans="1:21" ht="17.100000000000001" customHeight="1">
      <c r="A46" s="71"/>
      <c r="B46" s="70"/>
      <c r="C46" s="73" t="s">
        <v>114</v>
      </c>
      <c r="D46" s="73">
        <v>5</v>
      </c>
      <c r="E46" s="74" t="s">
        <v>115</v>
      </c>
      <c r="F46" s="77" t="s">
        <v>116</v>
      </c>
      <c r="G46" s="50" t="s">
        <v>51</v>
      </c>
      <c r="H46" s="79">
        <f>(K46+L46+M46+N46+O46)/5</f>
        <v>4.8</v>
      </c>
      <c r="I46" s="73" t="s">
        <v>169</v>
      </c>
      <c r="K46" s="85">
        <v>5</v>
      </c>
      <c r="L46" s="85">
        <v>5</v>
      </c>
      <c r="M46" s="85">
        <v>4</v>
      </c>
      <c r="N46" s="85">
        <v>5</v>
      </c>
      <c r="O46" s="88">
        <v>5</v>
      </c>
      <c r="P46" s="19"/>
      <c r="Q46" s="19"/>
      <c r="R46" s="19"/>
      <c r="S46" s="19"/>
      <c r="T46" s="19"/>
      <c r="U46" s="19"/>
    </row>
    <row r="47" spans="1:21" ht="17.100000000000001" customHeight="1">
      <c r="A47" s="71"/>
      <c r="B47" s="70"/>
      <c r="C47" s="71"/>
      <c r="D47" s="71"/>
      <c r="E47" s="75"/>
      <c r="F47" s="77"/>
      <c r="G47" s="50" t="s">
        <v>117</v>
      </c>
      <c r="H47" s="80"/>
      <c r="I47" s="71"/>
      <c r="K47" s="86"/>
      <c r="L47" s="86"/>
      <c r="M47" s="86"/>
      <c r="N47" s="86"/>
      <c r="O47" s="89"/>
      <c r="P47" s="19"/>
      <c r="Q47" s="19"/>
      <c r="R47" s="19"/>
      <c r="S47" s="19"/>
      <c r="T47" s="19"/>
      <c r="U47" s="19"/>
    </row>
    <row r="48" spans="1:21" ht="17.100000000000001" customHeight="1">
      <c r="A48" s="71"/>
      <c r="B48" s="70"/>
      <c r="C48" s="71"/>
      <c r="D48" s="71"/>
      <c r="E48" s="75"/>
      <c r="F48" s="77"/>
      <c r="G48" s="50" t="s">
        <v>118</v>
      </c>
      <c r="H48" s="80"/>
      <c r="I48" s="71"/>
      <c r="K48" s="86"/>
      <c r="L48" s="86"/>
      <c r="M48" s="86"/>
      <c r="N48" s="86"/>
      <c r="O48" s="89"/>
      <c r="P48" s="19"/>
      <c r="Q48" s="19"/>
      <c r="R48" s="19"/>
      <c r="S48" s="19"/>
      <c r="T48" s="19"/>
      <c r="U48" s="19"/>
    </row>
    <row r="49" spans="1:21" ht="17.100000000000001" customHeight="1">
      <c r="A49" s="71"/>
      <c r="B49" s="70"/>
      <c r="C49" s="71"/>
      <c r="D49" s="71"/>
      <c r="E49" s="75"/>
      <c r="F49" s="77"/>
      <c r="G49" s="50" t="s">
        <v>119</v>
      </c>
      <c r="H49" s="80"/>
      <c r="I49" s="71"/>
      <c r="K49" s="86"/>
      <c r="L49" s="86"/>
      <c r="M49" s="86"/>
      <c r="N49" s="86"/>
      <c r="O49" s="89"/>
      <c r="P49" s="19"/>
      <c r="Q49" s="19"/>
      <c r="R49" s="19"/>
      <c r="S49" s="19"/>
      <c r="T49" s="19"/>
      <c r="U49" s="19"/>
    </row>
    <row r="50" spans="1:21" ht="17.100000000000001" customHeight="1">
      <c r="A50" s="72"/>
      <c r="B50" s="70"/>
      <c r="C50" s="72"/>
      <c r="D50" s="72"/>
      <c r="E50" s="76"/>
      <c r="F50" s="77"/>
      <c r="G50" s="50" t="s">
        <v>120</v>
      </c>
      <c r="H50" s="81"/>
      <c r="I50" s="72"/>
      <c r="K50" s="87"/>
      <c r="L50" s="87"/>
      <c r="M50" s="87"/>
      <c r="N50" s="87"/>
      <c r="O50" s="90"/>
      <c r="P50" s="19"/>
      <c r="Q50" s="19"/>
      <c r="R50" s="19"/>
      <c r="S50" s="19"/>
      <c r="T50" s="19"/>
      <c r="U50" s="19"/>
    </row>
    <row r="51" spans="1:21" ht="15" customHeight="1">
      <c r="A51" s="73" t="s">
        <v>121</v>
      </c>
      <c r="B51" s="70" t="s">
        <v>18</v>
      </c>
      <c r="C51" s="70" t="s">
        <v>122</v>
      </c>
      <c r="D51" s="73">
        <v>10</v>
      </c>
      <c r="E51" s="74" t="s">
        <v>123</v>
      </c>
      <c r="F51" s="77" t="s">
        <v>124</v>
      </c>
      <c r="G51" s="50" t="s">
        <v>125</v>
      </c>
      <c r="H51" s="79">
        <f>(K51+L51+M51+N51+O51)/5</f>
        <v>10</v>
      </c>
      <c r="I51" s="73" t="s">
        <v>170</v>
      </c>
      <c r="K51" s="85">
        <v>10</v>
      </c>
      <c r="L51" s="85">
        <v>10</v>
      </c>
      <c r="M51" s="85">
        <v>10</v>
      </c>
      <c r="N51" s="85">
        <v>10</v>
      </c>
      <c r="O51" s="88">
        <v>10</v>
      </c>
      <c r="P51" s="19"/>
      <c r="Q51" s="19"/>
      <c r="R51" s="19"/>
      <c r="S51" s="19"/>
      <c r="T51" s="19"/>
      <c r="U51" s="19"/>
    </row>
    <row r="52" spans="1:21" ht="15" customHeight="1">
      <c r="A52" s="71"/>
      <c r="B52" s="70"/>
      <c r="C52" s="70"/>
      <c r="D52" s="71"/>
      <c r="E52" s="75"/>
      <c r="F52" s="77"/>
      <c r="G52" s="50" t="s">
        <v>126</v>
      </c>
      <c r="H52" s="80"/>
      <c r="I52" s="71"/>
      <c r="K52" s="86"/>
      <c r="L52" s="86"/>
      <c r="M52" s="86"/>
      <c r="N52" s="86"/>
      <c r="O52" s="89"/>
      <c r="P52" s="19"/>
      <c r="Q52" s="19"/>
      <c r="R52" s="19"/>
      <c r="S52" s="19"/>
      <c r="T52" s="19"/>
      <c r="U52" s="19"/>
    </row>
    <row r="53" spans="1:21" ht="15" customHeight="1">
      <c r="A53" s="71"/>
      <c r="B53" s="70"/>
      <c r="C53" s="70"/>
      <c r="D53" s="72"/>
      <c r="E53" s="76"/>
      <c r="F53" s="77"/>
      <c r="G53" s="50" t="s">
        <v>127</v>
      </c>
      <c r="H53" s="81"/>
      <c r="I53" s="72"/>
      <c r="K53" s="87"/>
      <c r="L53" s="87"/>
      <c r="M53" s="87"/>
      <c r="N53" s="87"/>
      <c r="O53" s="90"/>
      <c r="P53" s="19"/>
      <c r="Q53" s="19"/>
      <c r="R53" s="19"/>
      <c r="S53" s="19"/>
      <c r="T53" s="19"/>
      <c r="U53" s="19"/>
    </row>
    <row r="54" spans="1:21" ht="35.1" customHeight="1">
      <c r="A54" s="71"/>
      <c r="B54" s="70" t="s">
        <v>19</v>
      </c>
      <c r="C54" s="70" t="s">
        <v>128</v>
      </c>
      <c r="D54" s="73">
        <v>10</v>
      </c>
      <c r="E54" s="74" t="s">
        <v>129</v>
      </c>
      <c r="F54" s="77" t="s">
        <v>130</v>
      </c>
      <c r="G54" s="50" t="s">
        <v>131</v>
      </c>
      <c r="H54" s="79">
        <f>(K54+L54+M54+N54+O54)/5</f>
        <v>10</v>
      </c>
      <c r="I54" s="73" t="s">
        <v>174</v>
      </c>
      <c r="K54" s="85">
        <v>10</v>
      </c>
      <c r="L54" s="85">
        <v>10</v>
      </c>
      <c r="M54" s="85">
        <v>10</v>
      </c>
      <c r="N54" s="85">
        <v>10</v>
      </c>
      <c r="O54" s="88">
        <v>10</v>
      </c>
      <c r="P54" s="19"/>
      <c r="Q54" s="19"/>
      <c r="R54" s="19"/>
      <c r="S54" s="19"/>
      <c r="T54" s="19"/>
      <c r="U54" s="19"/>
    </row>
    <row r="55" spans="1:21" ht="27" customHeight="1">
      <c r="A55" s="71"/>
      <c r="B55" s="70"/>
      <c r="C55" s="70"/>
      <c r="D55" s="72"/>
      <c r="E55" s="75"/>
      <c r="F55" s="77"/>
      <c r="G55" s="50" t="s">
        <v>132</v>
      </c>
      <c r="H55" s="81"/>
      <c r="I55" s="72"/>
      <c r="K55" s="87"/>
      <c r="L55" s="87"/>
      <c r="M55" s="87"/>
      <c r="N55" s="87"/>
      <c r="O55" s="90"/>
      <c r="P55" s="19"/>
      <c r="Q55" s="19"/>
      <c r="R55" s="19"/>
      <c r="S55" s="19"/>
      <c r="T55" s="19"/>
      <c r="U55" s="19"/>
    </row>
    <row r="56" spans="1:21" ht="42" customHeight="1">
      <c r="A56" s="71"/>
      <c r="B56" s="70" t="s">
        <v>20</v>
      </c>
      <c r="C56" s="70" t="s">
        <v>133</v>
      </c>
      <c r="D56" s="73">
        <v>10</v>
      </c>
      <c r="E56" s="74" t="s">
        <v>134</v>
      </c>
      <c r="F56" s="77" t="s">
        <v>135</v>
      </c>
      <c r="G56" s="50" t="s">
        <v>136</v>
      </c>
      <c r="H56" s="79">
        <f>(K56+L56+M56+N56+O56)/5</f>
        <v>10</v>
      </c>
      <c r="I56" s="73" t="s">
        <v>171</v>
      </c>
      <c r="K56" s="85">
        <v>10</v>
      </c>
      <c r="L56" s="85">
        <v>10</v>
      </c>
      <c r="M56" s="85">
        <v>10</v>
      </c>
      <c r="N56" s="85">
        <v>10</v>
      </c>
      <c r="O56" s="88">
        <v>10</v>
      </c>
      <c r="P56" s="19"/>
      <c r="Q56" s="19"/>
      <c r="R56" s="19"/>
      <c r="S56" s="19"/>
      <c r="T56" s="19"/>
      <c r="U56" s="19"/>
    </row>
    <row r="57" spans="1:21" ht="42" customHeight="1">
      <c r="A57" s="71"/>
      <c r="B57" s="70"/>
      <c r="C57" s="70"/>
      <c r="D57" s="72"/>
      <c r="E57" s="76"/>
      <c r="F57" s="77"/>
      <c r="G57" s="50" t="s">
        <v>137</v>
      </c>
      <c r="H57" s="81"/>
      <c r="I57" s="72"/>
      <c r="K57" s="87"/>
      <c r="L57" s="87"/>
      <c r="M57" s="87"/>
      <c r="N57" s="87"/>
      <c r="O57" s="90"/>
      <c r="P57" s="19"/>
      <c r="Q57" s="19"/>
      <c r="R57" s="19"/>
      <c r="S57" s="19"/>
      <c r="T57" s="19"/>
      <c r="U57" s="19"/>
    </row>
    <row r="58" spans="1:21" ht="21" customHeight="1">
      <c r="A58" s="71"/>
      <c r="B58" s="70" t="s">
        <v>21</v>
      </c>
      <c r="C58" s="70" t="s">
        <v>138</v>
      </c>
      <c r="D58" s="73">
        <v>10</v>
      </c>
      <c r="E58" s="74" t="s">
        <v>139</v>
      </c>
      <c r="F58" s="77" t="s">
        <v>140</v>
      </c>
      <c r="G58" s="52"/>
      <c r="H58" s="79">
        <f>(K58+L58+M58+N58+O58)/5</f>
        <v>9.6</v>
      </c>
      <c r="I58" s="73" t="s">
        <v>172</v>
      </c>
      <c r="K58" s="85">
        <v>10</v>
      </c>
      <c r="L58" s="85">
        <v>9</v>
      </c>
      <c r="M58" s="85">
        <v>9</v>
      </c>
      <c r="N58" s="85">
        <v>10</v>
      </c>
      <c r="O58" s="88">
        <v>10</v>
      </c>
      <c r="P58" s="19"/>
      <c r="Q58" s="19"/>
      <c r="R58" s="19"/>
      <c r="S58" s="19"/>
      <c r="T58" s="19"/>
      <c r="U58" s="19"/>
    </row>
    <row r="59" spans="1:21" ht="21" customHeight="1">
      <c r="A59" s="71"/>
      <c r="B59" s="70"/>
      <c r="C59" s="70"/>
      <c r="D59" s="71"/>
      <c r="E59" s="75"/>
      <c r="F59" s="77"/>
      <c r="G59" s="50" t="s">
        <v>141</v>
      </c>
      <c r="H59" s="80"/>
      <c r="I59" s="71"/>
      <c r="K59" s="86"/>
      <c r="L59" s="86"/>
      <c r="M59" s="86"/>
      <c r="N59" s="86"/>
      <c r="O59" s="89"/>
      <c r="P59" s="19"/>
      <c r="Q59" s="19"/>
      <c r="R59" s="19"/>
      <c r="S59" s="19"/>
      <c r="T59" s="19"/>
      <c r="U59" s="19"/>
    </row>
    <row r="60" spans="1:21" ht="21" customHeight="1">
      <c r="A60" s="71"/>
      <c r="B60" s="70"/>
      <c r="C60" s="70"/>
      <c r="D60" s="71"/>
      <c r="E60" s="75"/>
      <c r="F60" s="77"/>
      <c r="G60" s="50" t="s">
        <v>142</v>
      </c>
      <c r="H60" s="80"/>
      <c r="I60" s="71"/>
      <c r="K60" s="86"/>
      <c r="L60" s="86"/>
      <c r="M60" s="86"/>
      <c r="N60" s="86"/>
      <c r="O60" s="89"/>
      <c r="P60" s="19"/>
      <c r="Q60" s="19"/>
      <c r="R60" s="19"/>
      <c r="S60" s="19"/>
      <c r="T60" s="19"/>
      <c r="U60" s="19"/>
    </row>
    <row r="61" spans="1:21" ht="21" customHeight="1">
      <c r="A61" s="72"/>
      <c r="B61" s="70"/>
      <c r="C61" s="70"/>
      <c r="D61" s="72"/>
      <c r="E61" s="76"/>
      <c r="F61" s="77"/>
      <c r="G61" s="50" t="s">
        <v>143</v>
      </c>
      <c r="H61" s="81"/>
      <c r="I61" s="72"/>
      <c r="K61" s="87"/>
      <c r="L61" s="87"/>
      <c r="M61" s="87"/>
      <c r="N61" s="87"/>
      <c r="O61" s="90"/>
      <c r="P61" s="19"/>
      <c r="Q61" s="19"/>
      <c r="R61" s="19"/>
      <c r="S61" s="19"/>
      <c r="T61" s="19"/>
      <c r="U61" s="19"/>
    </row>
    <row r="62" spans="1:21" ht="60" customHeight="1">
      <c r="A62" s="70" t="s">
        <v>144</v>
      </c>
      <c r="B62" s="70" t="s">
        <v>145</v>
      </c>
      <c r="C62" s="53" t="s">
        <v>23</v>
      </c>
      <c r="D62" s="53">
        <v>20</v>
      </c>
      <c r="E62" s="49" t="s">
        <v>146</v>
      </c>
      <c r="F62" s="49" t="s">
        <v>147</v>
      </c>
      <c r="G62" s="50" t="s">
        <v>148</v>
      </c>
      <c r="H62" s="54">
        <f>(K62+L62+M62+N62+O62)/5</f>
        <v>18</v>
      </c>
      <c r="I62" s="55" t="s">
        <v>173</v>
      </c>
      <c r="K62" s="57">
        <v>20</v>
      </c>
      <c r="L62" s="57">
        <v>20</v>
      </c>
      <c r="M62" s="57">
        <v>20</v>
      </c>
      <c r="N62" s="57">
        <v>15</v>
      </c>
      <c r="O62" s="58">
        <v>15</v>
      </c>
      <c r="P62" s="19"/>
      <c r="Q62" s="19"/>
      <c r="R62" s="19"/>
      <c r="S62" s="19"/>
      <c r="T62" s="19"/>
      <c r="U62" s="19"/>
    </row>
    <row r="63" spans="1:21" ht="63.95" customHeight="1">
      <c r="A63" s="70"/>
      <c r="B63" s="70"/>
      <c r="C63" s="53" t="s">
        <v>24</v>
      </c>
      <c r="D63" s="53">
        <v>10</v>
      </c>
      <c r="E63" s="49" t="s">
        <v>149</v>
      </c>
      <c r="F63" s="50" t="s">
        <v>150</v>
      </c>
      <c r="G63" s="50" t="s">
        <v>151</v>
      </c>
      <c r="H63" s="54">
        <f>(K63+L63+M63+N63+O63)/5</f>
        <v>8.6</v>
      </c>
      <c r="I63" s="59" t="s">
        <v>175</v>
      </c>
      <c r="K63" s="57">
        <v>7</v>
      </c>
      <c r="L63" s="57">
        <v>9</v>
      </c>
      <c r="M63" s="57">
        <v>9</v>
      </c>
      <c r="N63" s="57">
        <v>9</v>
      </c>
      <c r="O63" s="58">
        <v>9</v>
      </c>
      <c r="P63" s="19"/>
      <c r="Q63" s="19"/>
      <c r="R63" s="19"/>
      <c r="S63" s="19"/>
      <c r="T63" s="19"/>
      <c r="U63" s="19"/>
    </row>
    <row r="64" spans="1:21" ht="21" customHeight="1">
      <c r="A64" s="67" t="s">
        <v>25</v>
      </c>
      <c r="B64" s="68"/>
      <c r="C64" s="68"/>
      <c r="D64" s="68"/>
      <c r="E64" s="69"/>
      <c r="F64" s="16"/>
      <c r="G64" s="16"/>
      <c r="H64" s="15">
        <f>(K64+L64+M64+N64+O64)/5</f>
        <v>95.4</v>
      </c>
      <c r="I64" s="16"/>
      <c r="K64" s="20">
        <f>SUM(K5:K63)</f>
        <v>95</v>
      </c>
      <c r="L64" s="20">
        <f t="shared" ref="L64:O64" si="0">SUM(L5:L63)</f>
        <v>98</v>
      </c>
      <c r="M64" s="20">
        <f t="shared" si="0"/>
        <v>96</v>
      </c>
      <c r="N64" s="20">
        <f t="shared" si="0"/>
        <v>94</v>
      </c>
      <c r="O64" s="20">
        <f t="shared" si="0"/>
        <v>94</v>
      </c>
    </row>
    <row r="65" spans="1:9" ht="21" customHeight="1">
      <c r="A65" s="21"/>
      <c r="B65" s="21"/>
      <c r="C65" s="21"/>
      <c r="D65" s="21"/>
      <c r="E65" s="21"/>
      <c r="F65" s="13"/>
      <c r="G65" s="13"/>
      <c r="H65" s="22"/>
      <c r="I65" s="13"/>
    </row>
  </sheetData>
  <mergeCells count="191">
    <mergeCell ref="O43:O45"/>
    <mergeCell ref="O46:O50"/>
    <mergeCell ref="O51:O53"/>
    <mergeCell ref="O54:O55"/>
    <mergeCell ref="O56:O57"/>
    <mergeCell ref="O58:O61"/>
    <mergeCell ref="O5:O10"/>
    <mergeCell ref="O11:O14"/>
    <mergeCell ref="O15:O20"/>
    <mergeCell ref="O21:O24"/>
    <mergeCell ref="O25:O29"/>
    <mergeCell ref="O30:O32"/>
    <mergeCell ref="O33:O35"/>
    <mergeCell ref="O36:O37"/>
    <mergeCell ref="O38:O42"/>
    <mergeCell ref="M46:M50"/>
    <mergeCell ref="M51:M53"/>
    <mergeCell ref="M54:M55"/>
    <mergeCell ref="M56:M57"/>
    <mergeCell ref="M58:M61"/>
    <mergeCell ref="N5:N10"/>
    <mergeCell ref="N11:N14"/>
    <mergeCell ref="N15:N20"/>
    <mergeCell ref="N21:N24"/>
    <mergeCell ref="N25:N29"/>
    <mergeCell ref="N30:N32"/>
    <mergeCell ref="N33:N35"/>
    <mergeCell ref="N36:N37"/>
    <mergeCell ref="N38:N42"/>
    <mergeCell ref="N43:N45"/>
    <mergeCell ref="N46:N50"/>
    <mergeCell ref="N51:N53"/>
    <mergeCell ref="N54:N55"/>
    <mergeCell ref="N56:N57"/>
    <mergeCell ref="N58:N61"/>
    <mergeCell ref="M5:M10"/>
    <mergeCell ref="M11:M14"/>
    <mergeCell ref="M15:M20"/>
    <mergeCell ref="M21:M24"/>
    <mergeCell ref="M25:M29"/>
    <mergeCell ref="M30:M32"/>
    <mergeCell ref="M33:M35"/>
    <mergeCell ref="M36:M37"/>
    <mergeCell ref="M38:M42"/>
    <mergeCell ref="K36:K37"/>
    <mergeCell ref="K38:K42"/>
    <mergeCell ref="K43:K45"/>
    <mergeCell ref="M43:M45"/>
    <mergeCell ref="K46:K50"/>
    <mergeCell ref="K51:K53"/>
    <mergeCell ref="K54:K55"/>
    <mergeCell ref="K56:K57"/>
    <mergeCell ref="K58:K61"/>
    <mergeCell ref="L5:L10"/>
    <mergeCell ref="L11:L14"/>
    <mergeCell ref="L15:L20"/>
    <mergeCell ref="L21:L24"/>
    <mergeCell ref="L25:L29"/>
    <mergeCell ref="L30:L32"/>
    <mergeCell ref="L33:L35"/>
    <mergeCell ref="L36:L37"/>
    <mergeCell ref="L38:L42"/>
    <mergeCell ref="L43:L45"/>
    <mergeCell ref="L46:L50"/>
    <mergeCell ref="L51:L53"/>
    <mergeCell ref="L54:L55"/>
    <mergeCell ref="L56:L57"/>
    <mergeCell ref="L58:L61"/>
    <mergeCell ref="J5:J10"/>
    <mergeCell ref="J11:J14"/>
    <mergeCell ref="K5:K10"/>
    <mergeCell ref="K11:K14"/>
    <mergeCell ref="K15:K20"/>
    <mergeCell ref="K21:K24"/>
    <mergeCell ref="K25:K29"/>
    <mergeCell ref="K30:K32"/>
    <mergeCell ref="K33:K35"/>
    <mergeCell ref="H38:H42"/>
    <mergeCell ref="H43:H45"/>
    <mergeCell ref="H46:H50"/>
    <mergeCell ref="H51:H53"/>
    <mergeCell ref="H54:H55"/>
    <mergeCell ref="H56:H57"/>
    <mergeCell ref="H58:H61"/>
    <mergeCell ref="I5:I10"/>
    <mergeCell ref="I11:I14"/>
    <mergeCell ref="I15:I20"/>
    <mergeCell ref="I21:I24"/>
    <mergeCell ref="I25:I29"/>
    <mergeCell ref="I30:I32"/>
    <mergeCell ref="I33:I35"/>
    <mergeCell ref="I36:I37"/>
    <mergeCell ref="I38:I42"/>
    <mergeCell ref="I43:I45"/>
    <mergeCell ref="I46:I50"/>
    <mergeCell ref="I51:I53"/>
    <mergeCell ref="I54:I55"/>
    <mergeCell ref="I56:I57"/>
    <mergeCell ref="I58:I61"/>
    <mergeCell ref="G3:G4"/>
    <mergeCell ref="H5:H10"/>
    <mergeCell ref="H11:H14"/>
    <mergeCell ref="H15:H20"/>
    <mergeCell ref="H21:H24"/>
    <mergeCell ref="H25:H29"/>
    <mergeCell ref="H30:H32"/>
    <mergeCell ref="H33:H35"/>
    <mergeCell ref="H36:H37"/>
    <mergeCell ref="E58:E61"/>
    <mergeCell ref="F3:F4"/>
    <mergeCell ref="F5:F10"/>
    <mergeCell ref="F11:F14"/>
    <mergeCell ref="F15:F20"/>
    <mergeCell ref="F21:F24"/>
    <mergeCell ref="F25:F29"/>
    <mergeCell ref="F30:F32"/>
    <mergeCell ref="F33:F35"/>
    <mergeCell ref="F36:F37"/>
    <mergeCell ref="F38:F42"/>
    <mergeCell ref="F43:F45"/>
    <mergeCell ref="F46:F50"/>
    <mergeCell ref="F51:F53"/>
    <mergeCell ref="F54:F55"/>
    <mergeCell ref="F56:F57"/>
    <mergeCell ref="F58:F61"/>
    <mergeCell ref="E3:E4"/>
    <mergeCell ref="E5:E10"/>
    <mergeCell ref="E11:E14"/>
    <mergeCell ref="E15:E20"/>
    <mergeCell ref="E21:E24"/>
    <mergeCell ref="E25:E29"/>
    <mergeCell ref="E30:E32"/>
    <mergeCell ref="E33:E35"/>
    <mergeCell ref="E36:E37"/>
    <mergeCell ref="C56:C57"/>
    <mergeCell ref="C51:C53"/>
    <mergeCell ref="C54:C55"/>
    <mergeCell ref="E38:E42"/>
    <mergeCell ref="E43:E45"/>
    <mergeCell ref="E46:E50"/>
    <mergeCell ref="E51:E53"/>
    <mergeCell ref="E54:E55"/>
    <mergeCell ref="E56:E57"/>
    <mergeCell ref="C58:C61"/>
    <mergeCell ref="D3:D4"/>
    <mergeCell ref="D5:D10"/>
    <mergeCell ref="D11:D14"/>
    <mergeCell ref="D15:D20"/>
    <mergeCell ref="D21:D24"/>
    <mergeCell ref="D25:D29"/>
    <mergeCell ref="D30:D32"/>
    <mergeCell ref="D33:D35"/>
    <mergeCell ref="D36:D37"/>
    <mergeCell ref="D38:D42"/>
    <mergeCell ref="D43:D45"/>
    <mergeCell ref="D46:D50"/>
    <mergeCell ref="D51:D53"/>
    <mergeCell ref="D54:D55"/>
    <mergeCell ref="D56:D57"/>
    <mergeCell ref="D58:D61"/>
    <mergeCell ref="C25:C29"/>
    <mergeCell ref="C30:C32"/>
    <mergeCell ref="C33:C35"/>
    <mergeCell ref="C36:C37"/>
    <mergeCell ref="C38:C42"/>
    <mergeCell ref="C43:C45"/>
    <mergeCell ref="C46:C50"/>
    <mergeCell ref="B1:I1"/>
    <mergeCell ref="H3:I3"/>
    <mergeCell ref="A64:E64"/>
    <mergeCell ref="A3:A4"/>
    <mergeCell ref="A5:A32"/>
    <mergeCell ref="A33:A50"/>
    <mergeCell ref="A51:A61"/>
    <mergeCell ref="A62:A63"/>
    <mergeCell ref="B3:B4"/>
    <mergeCell ref="B5:B14"/>
    <mergeCell ref="B15:B24"/>
    <mergeCell ref="B25:B32"/>
    <mergeCell ref="B33:B42"/>
    <mergeCell ref="B43:B50"/>
    <mergeCell ref="B51:B53"/>
    <mergeCell ref="B54:B55"/>
    <mergeCell ref="B56:B57"/>
    <mergeCell ref="B58:B61"/>
    <mergeCell ref="B62:B63"/>
    <mergeCell ref="C3:C4"/>
    <mergeCell ref="C5:C10"/>
    <mergeCell ref="C11:C14"/>
    <mergeCell ref="C15:C20"/>
    <mergeCell ref="C21:C24"/>
  </mergeCells>
  <phoneticPr fontId="18" type="noConversion"/>
  <pageMargins left="0.70069444444444495" right="0.70069444444444495" top="0.75138888888888899" bottom="0.75138888888888899" header="0.29861111111111099" footer="0.29861111111111099"/>
  <pageSetup paperSize="9" scale="56" orientation="portrait" r:id="rId1"/>
  <headerFooter differentOddEven="1" differentFirst="1">
    <firstFooter>&amp;C15</firstFooter>
  </headerFooter>
  <colBreaks count="1" manualBreakCount="1">
    <brk id="9"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18"/>
  <sheetViews>
    <sheetView tabSelected="1" workbookViewId="0">
      <selection activeCell="H3" sqref="H3"/>
    </sheetView>
  </sheetViews>
  <sheetFormatPr defaultColWidth="8.875" defaultRowHeight="14.25"/>
  <cols>
    <col min="11" max="11" width="13.75"/>
  </cols>
  <sheetData>
    <row r="1" spans="1:16" ht="17.25" customHeight="1">
      <c r="A1" s="91" t="s">
        <v>152</v>
      </c>
      <c r="B1" s="91"/>
      <c r="C1" s="92" t="s">
        <v>153</v>
      </c>
      <c r="D1" s="92"/>
      <c r="E1" s="92"/>
      <c r="F1" s="92"/>
      <c r="G1" s="92"/>
      <c r="H1" s="92"/>
    </row>
    <row r="2" spans="1:16" ht="15">
      <c r="A2" s="1" t="s">
        <v>154</v>
      </c>
      <c r="B2" s="2" t="s">
        <v>3</v>
      </c>
      <c r="C2" s="3" t="s">
        <v>155</v>
      </c>
      <c r="D2" s="3" t="s">
        <v>156</v>
      </c>
      <c r="E2" s="3" t="s">
        <v>157</v>
      </c>
      <c r="F2" s="3" t="s">
        <v>158</v>
      </c>
      <c r="G2" s="3" t="s">
        <v>159</v>
      </c>
      <c r="H2" s="4" t="s">
        <v>9</v>
      </c>
    </row>
    <row r="3" spans="1:16">
      <c r="A3" s="5" t="s">
        <v>10</v>
      </c>
      <c r="B3" s="6">
        <v>10</v>
      </c>
      <c r="C3" s="6">
        <f>C4+C5+C6</f>
        <v>8</v>
      </c>
      <c r="D3" s="6">
        <f t="shared" ref="D3:G3" si="0">D4+D5+D6</f>
        <v>10</v>
      </c>
      <c r="E3" s="6">
        <f t="shared" si="0"/>
        <v>10</v>
      </c>
      <c r="F3" s="6">
        <f t="shared" si="0"/>
        <v>10</v>
      </c>
      <c r="G3" s="6">
        <f t="shared" si="0"/>
        <v>10</v>
      </c>
      <c r="H3" s="6">
        <f>AVERAGE(C3:G3)</f>
        <v>9.6</v>
      </c>
      <c r="I3" s="9"/>
      <c r="J3" s="9"/>
      <c r="K3" s="9"/>
      <c r="L3" s="9"/>
      <c r="M3" s="9"/>
      <c r="N3" s="9"/>
      <c r="O3" s="9"/>
      <c r="P3" s="9"/>
    </row>
    <row r="4" spans="1:16">
      <c r="A4" s="7" t="s">
        <v>11</v>
      </c>
      <c r="B4" s="8">
        <v>3</v>
      </c>
      <c r="C4" s="8">
        <v>3</v>
      </c>
      <c r="D4" s="8">
        <v>3</v>
      </c>
      <c r="E4" s="8">
        <v>3</v>
      </c>
      <c r="F4" s="8">
        <v>3</v>
      </c>
      <c r="G4" s="8">
        <v>3</v>
      </c>
      <c r="H4" s="6">
        <f t="shared" ref="H4:H18" si="1">AVERAGE(C4:G4)</f>
        <v>3</v>
      </c>
      <c r="I4" s="9"/>
      <c r="J4" s="9"/>
      <c r="K4" s="9"/>
      <c r="L4" s="9"/>
      <c r="M4" s="9"/>
      <c r="N4" s="9"/>
      <c r="O4" s="9"/>
      <c r="P4" s="9"/>
    </row>
    <row r="5" spans="1:16">
      <c r="A5" s="7" t="s">
        <v>12</v>
      </c>
      <c r="B5" s="8">
        <v>3</v>
      </c>
      <c r="C5" s="8">
        <v>3</v>
      </c>
      <c r="D5" s="8">
        <v>3</v>
      </c>
      <c r="E5" s="8">
        <v>3</v>
      </c>
      <c r="F5" s="8">
        <v>3</v>
      </c>
      <c r="G5" s="8">
        <v>3</v>
      </c>
      <c r="H5" s="6">
        <f t="shared" si="1"/>
        <v>3</v>
      </c>
      <c r="I5" s="9"/>
      <c r="J5" s="9"/>
      <c r="K5" s="9"/>
      <c r="L5" s="9"/>
      <c r="M5" s="9"/>
      <c r="N5" s="9"/>
      <c r="O5" s="9"/>
      <c r="P5" s="9"/>
    </row>
    <row r="6" spans="1:16">
      <c r="A6" s="7" t="s">
        <v>13</v>
      </c>
      <c r="B6" s="8">
        <v>4</v>
      </c>
      <c r="C6" s="8">
        <v>2</v>
      </c>
      <c r="D6" s="8">
        <v>4</v>
      </c>
      <c r="E6" s="8">
        <v>4</v>
      </c>
      <c r="F6" s="8">
        <v>4</v>
      </c>
      <c r="G6" s="8">
        <v>4</v>
      </c>
      <c r="H6" s="6">
        <f t="shared" si="1"/>
        <v>3.6</v>
      </c>
      <c r="I6" s="9"/>
      <c r="J6" s="9"/>
      <c r="K6" s="9"/>
      <c r="L6" s="9"/>
      <c r="M6" s="9"/>
      <c r="N6" s="9"/>
      <c r="O6" s="9"/>
      <c r="P6" s="9"/>
    </row>
    <row r="7" spans="1:16">
      <c r="A7" s="5" t="s">
        <v>14</v>
      </c>
      <c r="B7" s="6">
        <v>20</v>
      </c>
      <c r="C7" s="6">
        <f>C8+C9</f>
        <v>20</v>
      </c>
      <c r="D7" s="6">
        <f t="shared" ref="D7:G7" si="2">D8+D9</f>
        <v>20</v>
      </c>
      <c r="E7" s="6">
        <f t="shared" si="2"/>
        <v>18</v>
      </c>
      <c r="F7" s="6">
        <f t="shared" si="2"/>
        <v>20</v>
      </c>
      <c r="G7" s="6">
        <f t="shared" si="2"/>
        <v>20</v>
      </c>
      <c r="H7" s="6">
        <f t="shared" si="1"/>
        <v>19.600000000000001</v>
      </c>
      <c r="I7" s="9"/>
      <c r="J7" s="9"/>
      <c r="K7" s="9"/>
      <c r="L7" s="9"/>
      <c r="M7" s="9"/>
      <c r="N7" s="9"/>
      <c r="O7" s="9"/>
      <c r="P7" s="9"/>
    </row>
    <row r="8" spans="1:16">
      <c r="A8" s="7" t="s">
        <v>15</v>
      </c>
      <c r="B8" s="8">
        <v>10</v>
      </c>
      <c r="C8" s="8">
        <v>10</v>
      </c>
      <c r="D8" s="8">
        <v>10</v>
      </c>
      <c r="E8" s="8">
        <v>10</v>
      </c>
      <c r="F8" s="8">
        <v>10</v>
      </c>
      <c r="G8" s="8">
        <v>10</v>
      </c>
      <c r="H8" s="6">
        <f t="shared" si="1"/>
        <v>10</v>
      </c>
      <c r="I8" s="9"/>
      <c r="J8" s="9"/>
      <c r="K8" s="9"/>
      <c r="L8" s="9"/>
      <c r="M8" s="9"/>
      <c r="N8" s="9"/>
      <c r="O8" s="9"/>
      <c r="P8" s="9"/>
    </row>
    <row r="9" spans="1:16">
      <c r="A9" s="7" t="s">
        <v>16</v>
      </c>
      <c r="B9" s="8">
        <v>10</v>
      </c>
      <c r="C9" s="8">
        <v>10</v>
      </c>
      <c r="D9" s="8">
        <v>10</v>
      </c>
      <c r="E9" s="8">
        <v>8</v>
      </c>
      <c r="F9" s="8">
        <v>10</v>
      </c>
      <c r="G9" s="8">
        <v>10</v>
      </c>
      <c r="H9" s="6">
        <f t="shared" si="1"/>
        <v>9.6</v>
      </c>
      <c r="I9" s="9"/>
      <c r="J9" s="9"/>
      <c r="K9" s="9"/>
      <c r="L9" s="9"/>
      <c r="M9" s="9"/>
      <c r="N9" s="9"/>
      <c r="O9" s="9"/>
      <c r="P9" s="9"/>
    </row>
    <row r="10" spans="1:16">
      <c r="A10" s="5" t="s">
        <v>17</v>
      </c>
      <c r="B10" s="6">
        <v>40</v>
      </c>
      <c r="C10" s="6">
        <f>C11+C12+C13+C14</f>
        <v>40</v>
      </c>
      <c r="D10" s="6">
        <f t="shared" ref="D10:G10" si="3">D11+D12+D13+D14</f>
        <v>39</v>
      </c>
      <c r="E10" s="6">
        <f t="shared" si="3"/>
        <v>39</v>
      </c>
      <c r="F10" s="6">
        <f t="shared" si="3"/>
        <v>40</v>
      </c>
      <c r="G10" s="6">
        <f t="shared" si="3"/>
        <v>40</v>
      </c>
      <c r="H10" s="6">
        <f t="shared" si="1"/>
        <v>39.6</v>
      </c>
      <c r="I10" s="9"/>
      <c r="J10" s="9"/>
      <c r="K10" s="9"/>
      <c r="L10" s="9"/>
      <c r="M10" s="9"/>
      <c r="N10" s="9"/>
      <c r="O10" s="9"/>
      <c r="P10" s="9"/>
    </row>
    <row r="11" spans="1:16">
      <c r="A11" s="7" t="s">
        <v>18</v>
      </c>
      <c r="B11" s="8">
        <v>10</v>
      </c>
      <c r="C11" s="8">
        <v>10</v>
      </c>
      <c r="D11" s="8">
        <v>10</v>
      </c>
      <c r="E11" s="8">
        <v>10</v>
      </c>
      <c r="F11" s="8">
        <v>10</v>
      </c>
      <c r="G11" s="8">
        <v>10</v>
      </c>
      <c r="H11" s="6">
        <f t="shared" si="1"/>
        <v>10</v>
      </c>
      <c r="I11" s="9"/>
      <c r="J11" s="9"/>
      <c r="K11" s="9"/>
      <c r="L11" s="9"/>
      <c r="M11" s="9"/>
      <c r="N11" s="9"/>
      <c r="O11" s="9"/>
      <c r="P11" s="9"/>
    </row>
    <row r="12" spans="1:16">
      <c r="A12" s="7" t="s">
        <v>19</v>
      </c>
      <c r="B12" s="8">
        <v>10</v>
      </c>
      <c r="C12" s="8">
        <v>10</v>
      </c>
      <c r="D12" s="8">
        <v>10</v>
      </c>
      <c r="E12" s="8">
        <v>10</v>
      </c>
      <c r="F12" s="8">
        <v>10</v>
      </c>
      <c r="G12" s="8">
        <v>10</v>
      </c>
      <c r="H12" s="6">
        <f t="shared" si="1"/>
        <v>10</v>
      </c>
      <c r="I12" s="9"/>
      <c r="J12" s="9"/>
      <c r="K12" s="9"/>
      <c r="L12" s="9"/>
      <c r="M12" s="9"/>
      <c r="N12" s="9"/>
      <c r="O12" s="9"/>
      <c r="P12" s="9"/>
    </row>
    <row r="13" spans="1:16">
      <c r="A13" s="7" t="s">
        <v>20</v>
      </c>
      <c r="B13" s="8">
        <v>10</v>
      </c>
      <c r="C13" s="8">
        <v>10</v>
      </c>
      <c r="D13" s="8">
        <v>10</v>
      </c>
      <c r="E13" s="8">
        <v>10</v>
      </c>
      <c r="F13" s="8">
        <v>10</v>
      </c>
      <c r="G13" s="8">
        <v>10</v>
      </c>
      <c r="H13" s="6">
        <f t="shared" si="1"/>
        <v>10</v>
      </c>
      <c r="I13" s="9"/>
      <c r="J13" s="9"/>
      <c r="K13" s="9"/>
      <c r="L13" s="9"/>
      <c r="M13" s="9"/>
      <c r="N13" s="9"/>
      <c r="O13" s="9"/>
      <c r="P13" s="9"/>
    </row>
    <row r="14" spans="1:16">
      <c r="A14" s="7" t="s">
        <v>21</v>
      </c>
      <c r="B14" s="8">
        <v>10</v>
      </c>
      <c r="C14" s="8">
        <v>10</v>
      </c>
      <c r="D14" s="8">
        <v>9</v>
      </c>
      <c r="E14" s="8">
        <v>9</v>
      </c>
      <c r="F14" s="8">
        <v>10</v>
      </c>
      <c r="G14" s="8">
        <v>10</v>
      </c>
      <c r="H14" s="6">
        <f t="shared" si="1"/>
        <v>9.6</v>
      </c>
      <c r="I14" s="9"/>
      <c r="J14" s="9"/>
      <c r="K14" s="9"/>
      <c r="L14" s="9"/>
      <c r="M14" s="9"/>
      <c r="N14" s="9"/>
      <c r="O14" s="9"/>
      <c r="P14" s="9"/>
    </row>
    <row r="15" spans="1:16">
      <c r="A15" s="5" t="s">
        <v>22</v>
      </c>
      <c r="B15" s="6">
        <v>30</v>
      </c>
      <c r="C15" s="6">
        <f>C16+C17</f>
        <v>27</v>
      </c>
      <c r="D15" s="6">
        <f t="shared" ref="D15:G15" si="4">D16+D17</f>
        <v>29</v>
      </c>
      <c r="E15" s="6">
        <f t="shared" si="4"/>
        <v>29</v>
      </c>
      <c r="F15" s="6">
        <f t="shared" si="4"/>
        <v>24</v>
      </c>
      <c r="G15" s="6">
        <f t="shared" si="4"/>
        <v>24</v>
      </c>
      <c r="H15" s="6">
        <f t="shared" si="1"/>
        <v>26.6</v>
      </c>
      <c r="I15" s="9"/>
      <c r="J15" s="9"/>
      <c r="K15" s="9"/>
      <c r="L15" s="9"/>
      <c r="M15" s="9"/>
      <c r="N15" s="9"/>
      <c r="O15" s="9"/>
      <c r="P15" s="9"/>
    </row>
    <row r="16" spans="1:16">
      <c r="A16" s="7" t="s">
        <v>23</v>
      </c>
      <c r="B16" s="8">
        <v>20</v>
      </c>
      <c r="C16" s="8">
        <v>20</v>
      </c>
      <c r="D16" s="8">
        <v>20</v>
      </c>
      <c r="E16" s="8">
        <v>20</v>
      </c>
      <c r="F16" s="8">
        <v>15</v>
      </c>
      <c r="G16" s="8">
        <v>15</v>
      </c>
      <c r="H16" s="6">
        <f t="shared" si="1"/>
        <v>18</v>
      </c>
      <c r="I16" s="9"/>
      <c r="J16" s="9"/>
      <c r="K16" s="9"/>
      <c r="L16" s="9"/>
      <c r="M16" s="9"/>
      <c r="N16" s="9"/>
      <c r="O16" s="9"/>
      <c r="P16" s="9"/>
    </row>
    <row r="17" spans="1:16">
      <c r="A17" s="7" t="s">
        <v>24</v>
      </c>
      <c r="B17" s="8">
        <v>10</v>
      </c>
      <c r="C17" s="8">
        <v>7</v>
      </c>
      <c r="D17" s="8">
        <v>9</v>
      </c>
      <c r="E17" s="8">
        <v>9</v>
      </c>
      <c r="F17" s="8">
        <v>9</v>
      </c>
      <c r="G17" s="8">
        <v>9</v>
      </c>
      <c r="H17" s="6">
        <f t="shared" si="1"/>
        <v>8.6</v>
      </c>
      <c r="I17" s="9"/>
      <c r="J17" s="9"/>
      <c r="K17" s="9"/>
      <c r="L17" s="9"/>
      <c r="M17" s="9"/>
      <c r="N17" s="9"/>
      <c r="O17" s="9"/>
      <c r="P17" s="9"/>
    </row>
    <row r="18" spans="1:16">
      <c r="A18" s="5" t="s">
        <v>25</v>
      </c>
      <c r="B18" s="6">
        <v>100</v>
      </c>
      <c r="C18" s="6">
        <f>C3+C7+C10+C15</f>
        <v>95</v>
      </c>
      <c r="D18" s="6">
        <f t="shared" ref="D18:G18" si="5">D3+D7+D10+D15</f>
        <v>98</v>
      </c>
      <c r="E18" s="6">
        <f t="shared" si="5"/>
        <v>96</v>
      </c>
      <c r="F18" s="6">
        <f t="shared" si="5"/>
        <v>94</v>
      </c>
      <c r="G18" s="6">
        <f t="shared" si="5"/>
        <v>94</v>
      </c>
      <c r="H18" s="6">
        <f t="shared" si="1"/>
        <v>95.4</v>
      </c>
      <c r="I18" s="9"/>
      <c r="J18" s="9"/>
      <c r="K18" s="9"/>
      <c r="L18" s="9"/>
      <c r="M18" s="9"/>
      <c r="N18" s="9"/>
      <c r="O18" s="9"/>
      <c r="P18" s="9"/>
    </row>
  </sheetData>
  <mergeCells count="2">
    <mergeCell ref="A1:B1"/>
    <mergeCell ref="C1:H1"/>
  </mergeCells>
  <phoneticPr fontId="18" type="noConversion"/>
  <pageMargins left="0.75" right="0.75" top="1" bottom="1" header="0.5" footer="0.5"/>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Sheet3</vt:lpstr>
      <vt:lpstr>Sheet2</vt:lpstr>
      <vt:lpstr>指标体系汇总</vt:lpstr>
      <vt:lpstr>专家评价计分</vt:lpstr>
      <vt:lpstr>指标体系汇总!Print_Area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姚道辉</cp:lastModifiedBy>
  <dcterms:created xsi:type="dcterms:W3CDTF">2015-06-06T02:19:00Z</dcterms:created>
  <dcterms:modified xsi:type="dcterms:W3CDTF">2023-05-21T17:52:11Z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ies>
</file>